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ce\UPOL Olomouc\TDI\INTERIÉR 21.2.2020\"/>
    </mc:Choice>
  </mc:AlternateContent>
  <bookViews>
    <workbookView xWindow="0" yWindow="0" windowWidth="11655" windowHeight="12150"/>
  </bookViews>
  <sheets>
    <sheet name="MOBILIÁŘ" sheetId="2" r:id="rId1"/>
  </sheets>
  <definedNames>
    <definedName name="_xlnm.Print_Titles" localSheetId="0">MOBILIÁŘ!$17:$17</definedName>
  </definedNames>
  <calcPr calcId="152511"/>
</workbook>
</file>

<file path=xl/calcChain.xml><?xml version="1.0" encoding="utf-8"?>
<calcChain xmlns="http://schemas.openxmlformats.org/spreadsheetml/2006/main">
  <c r="N38" i="2" l="1"/>
  <c r="N37" i="2"/>
  <c r="N53" i="2" l="1"/>
  <c r="N52" i="2"/>
  <c r="N51" i="2"/>
  <c r="N50" i="2"/>
  <c r="N49" i="2"/>
  <c r="N46" i="2"/>
  <c r="N44" i="2"/>
  <c r="N34" i="2"/>
  <c r="N35" i="2"/>
  <c r="N33" i="2"/>
  <c r="AZ36" i="2" l="1"/>
  <c r="AX36" i="2"/>
  <c r="AW36" i="2"/>
  <c r="AV36" i="2"/>
  <c r="AU36" i="2"/>
  <c r="N36" i="2"/>
  <c r="AT36" i="2" s="1"/>
  <c r="AZ25" i="2"/>
  <c r="AX25" i="2"/>
  <c r="AW25" i="2"/>
  <c r="AV25" i="2"/>
  <c r="AU25" i="2"/>
  <c r="N25" i="2"/>
  <c r="AT25" i="2" s="1"/>
  <c r="AZ70" i="2"/>
  <c r="AX70" i="2"/>
  <c r="AW70" i="2"/>
  <c r="AV70" i="2"/>
  <c r="AU70" i="2"/>
  <c r="N70" i="2"/>
  <c r="AT70" i="2" s="1"/>
  <c r="AZ69" i="2"/>
  <c r="AX69" i="2"/>
  <c r="AW69" i="2"/>
  <c r="AV69" i="2"/>
  <c r="AU69" i="2"/>
  <c r="N69" i="2"/>
  <c r="AT69" i="2" s="1"/>
  <c r="AZ68" i="2"/>
  <c r="AX68" i="2"/>
  <c r="AW68" i="2"/>
  <c r="AV68" i="2"/>
  <c r="AU68" i="2"/>
  <c r="N68" i="2"/>
  <c r="AT68" i="2" s="1"/>
  <c r="AZ67" i="2"/>
  <c r="AX67" i="2"/>
  <c r="AW67" i="2"/>
  <c r="AV67" i="2"/>
  <c r="AU67" i="2"/>
  <c r="N67" i="2"/>
  <c r="AT67" i="2" s="1"/>
  <c r="AZ82" i="2"/>
  <c r="AX82" i="2"/>
  <c r="AW82" i="2"/>
  <c r="AV82" i="2"/>
  <c r="AU82" i="2"/>
  <c r="N82" i="2"/>
  <c r="AT82" i="2" s="1"/>
  <c r="AZ81" i="2"/>
  <c r="AX81" i="2"/>
  <c r="AW81" i="2"/>
  <c r="AV81" i="2"/>
  <c r="AU81" i="2"/>
  <c r="N81" i="2"/>
  <c r="AT81" i="2" s="1"/>
  <c r="AZ80" i="2"/>
  <c r="AX80" i="2"/>
  <c r="AW80" i="2"/>
  <c r="AV80" i="2"/>
  <c r="AU80" i="2"/>
  <c r="N80" i="2"/>
  <c r="AT80" i="2" s="1"/>
  <c r="AX79" i="2" l="1"/>
  <c r="AW79" i="2"/>
  <c r="AV79" i="2"/>
  <c r="AU79" i="2"/>
  <c r="AZ79" i="2"/>
  <c r="N79" i="2"/>
  <c r="AT79" i="2" s="1"/>
  <c r="AX78" i="2"/>
  <c r="AW78" i="2"/>
  <c r="AV78" i="2"/>
  <c r="AU78" i="2"/>
  <c r="AZ78" i="2"/>
  <c r="N78" i="2"/>
  <c r="AT78" i="2" s="1"/>
  <c r="AX77" i="2"/>
  <c r="AW77" i="2"/>
  <c r="AV77" i="2"/>
  <c r="AU77" i="2"/>
  <c r="AZ77" i="2"/>
  <c r="N77" i="2"/>
  <c r="AT77" i="2" s="1"/>
  <c r="AX76" i="2"/>
  <c r="AW76" i="2"/>
  <c r="AV76" i="2"/>
  <c r="AU76" i="2"/>
  <c r="AZ76" i="2"/>
  <c r="N76" i="2"/>
  <c r="AT76" i="2" s="1"/>
  <c r="AX75" i="2"/>
  <c r="AW75" i="2"/>
  <c r="AV75" i="2"/>
  <c r="AU75" i="2"/>
  <c r="AZ75" i="2"/>
  <c r="N75" i="2"/>
  <c r="AT75" i="2" s="1"/>
  <c r="AX73" i="2"/>
  <c r="AW73" i="2"/>
  <c r="AV73" i="2"/>
  <c r="AU73" i="2"/>
  <c r="AZ73" i="2"/>
  <c r="N73" i="2"/>
  <c r="AT73" i="2" s="1"/>
  <c r="AX72" i="2"/>
  <c r="AW72" i="2"/>
  <c r="AV72" i="2"/>
  <c r="AU72" i="2"/>
  <c r="AZ72" i="2"/>
  <c r="N72" i="2"/>
  <c r="AT72" i="2" s="1"/>
  <c r="AX71" i="2"/>
  <c r="AW71" i="2"/>
  <c r="AV71" i="2"/>
  <c r="AU71" i="2"/>
  <c r="AZ71" i="2"/>
  <c r="N71" i="2"/>
  <c r="AT71" i="2" s="1"/>
  <c r="AX66" i="2"/>
  <c r="AW66" i="2"/>
  <c r="AV66" i="2"/>
  <c r="AU66" i="2"/>
  <c r="AZ66" i="2"/>
  <c r="N66" i="2"/>
  <c r="AT66" i="2" s="1"/>
  <c r="AX65" i="2"/>
  <c r="AW65" i="2"/>
  <c r="AV65" i="2"/>
  <c r="AU65" i="2"/>
  <c r="AZ65" i="2"/>
  <c r="N65" i="2"/>
  <c r="AT65" i="2" s="1"/>
  <c r="AX64" i="2"/>
  <c r="AW64" i="2"/>
  <c r="AV64" i="2"/>
  <c r="AU64" i="2"/>
  <c r="AZ64" i="2"/>
  <c r="N64" i="2"/>
  <c r="AT64" i="2" s="1"/>
  <c r="AX63" i="2"/>
  <c r="AW63" i="2"/>
  <c r="AV63" i="2"/>
  <c r="AU63" i="2"/>
  <c r="AZ63" i="2"/>
  <c r="N63" i="2"/>
  <c r="AT63" i="2" s="1"/>
  <c r="AX61" i="2"/>
  <c r="AW61" i="2"/>
  <c r="AV61" i="2"/>
  <c r="AU61" i="2"/>
  <c r="AZ61" i="2"/>
  <c r="N61" i="2"/>
  <c r="AT61" i="2" s="1"/>
  <c r="AX60" i="2"/>
  <c r="AW60" i="2"/>
  <c r="AV60" i="2"/>
  <c r="AU60" i="2"/>
  <c r="AZ60" i="2"/>
  <c r="N60" i="2"/>
  <c r="AT60" i="2" s="1"/>
  <c r="AX59" i="2"/>
  <c r="AW59" i="2"/>
  <c r="AV59" i="2"/>
  <c r="AU59" i="2"/>
  <c r="AZ59" i="2"/>
  <c r="N59" i="2"/>
  <c r="AT59" i="2" s="1"/>
  <c r="AX58" i="2"/>
  <c r="AW58" i="2"/>
  <c r="AV58" i="2"/>
  <c r="AU58" i="2"/>
  <c r="AZ58" i="2"/>
  <c r="N58" i="2"/>
  <c r="AT58" i="2" s="1"/>
  <c r="AX56" i="2"/>
  <c r="AW56" i="2"/>
  <c r="AV56" i="2"/>
  <c r="AU56" i="2"/>
  <c r="AZ56" i="2"/>
  <c r="AZ55" i="2" s="1"/>
  <c r="N55" i="2" s="1"/>
  <c r="N56" i="2"/>
  <c r="AT56" i="2" s="1"/>
  <c r="AX54" i="2"/>
  <c r="AW54" i="2"/>
  <c r="AV54" i="2"/>
  <c r="AU54" i="2"/>
  <c r="AZ54" i="2"/>
  <c r="N54" i="2"/>
  <c r="AT54" i="2" s="1"/>
  <c r="AX48" i="2"/>
  <c r="AW48" i="2"/>
  <c r="AV48" i="2"/>
  <c r="AU48" i="2"/>
  <c r="AZ48" i="2"/>
  <c r="N48" i="2"/>
  <c r="AT48" i="2" s="1"/>
  <c r="AX47" i="2"/>
  <c r="AW47" i="2"/>
  <c r="AV47" i="2"/>
  <c r="AU47" i="2"/>
  <c r="AZ47" i="2"/>
  <c r="N47" i="2"/>
  <c r="AT47" i="2" s="1"/>
  <c r="AX45" i="2"/>
  <c r="AW45" i="2"/>
  <c r="AV45" i="2"/>
  <c r="AU45" i="2"/>
  <c r="AZ45" i="2"/>
  <c r="N45" i="2"/>
  <c r="AT45" i="2" s="1"/>
  <c r="AX43" i="2"/>
  <c r="AW43" i="2"/>
  <c r="AV43" i="2"/>
  <c r="AU43" i="2"/>
  <c r="AZ43" i="2"/>
  <c r="N43" i="2"/>
  <c r="AT43" i="2" s="1"/>
  <c r="AX42" i="2"/>
  <c r="AW42" i="2"/>
  <c r="AV42" i="2"/>
  <c r="AU42" i="2"/>
  <c r="AZ42" i="2"/>
  <c r="N42" i="2"/>
  <c r="AT42" i="2" s="1"/>
  <c r="AX41" i="2"/>
  <c r="AW41" i="2"/>
  <c r="AV41" i="2"/>
  <c r="AU41" i="2"/>
  <c r="AZ41" i="2"/>
  <c r="N41" i="2"/>
  <c r="AT41" i="2" s="1"/>
  <c r="AX40" i="2"/>
  <c r="AW40" i="2"/>
  <c r="AV40" i="2"/>
  <c r="AU40" i="2"/>
  <c r="AZ40" i="2"/>
  <c r="N40" i="2"/>
  <c r="AT40" i="2" s="1"/>
  <c r="AX39" i="2"/>
  <c r="AW39" i="2"/>
  <c r="AV39" i="2"/>
  <c r="AU39" i="2"/>
  <c r="AZ39" i="2"/>
  <c r="N39" i="2"/>
  <c r="AT39" i="2" s="1"/>
  <c r="AX32" i="2"/>
  <c r="AW32" i="2"/>
  <c r="AV32" i="2"/>
  <c r="AU32" i="2"/>
  <c r="AZ32" i="2"/>
  <c r="N32" i="2"/>
  <c r="AT32" i="2" s="1"/>
  <c r="AX31" i="2"/>
  <c r="AW31" i="2"/>
  <c r="AV31" i="2"/>
  <c r="AU31" i="2"/>
  <c r="AZ31" i="2"/>
  <c r="N31" i="2"/>
  <c r="AT31" i="2" s="1"/>
  <c r="AX30" i="2"/>
  <c r="AW30" i="2"/>
  <c r="AV30" i="2"/>
  <c r="AU30" i="2"/>
  <c r="AZ30" i="2"/>
  <c r="N30" i="2"/>
  <c r="AT30" i="2" s="1"/>
  <c r="AX29" i="2"/>
  <c r="AW29" i="2"/>
  <c r="AV29" i="2"/>
  <c r="AU29" i="2"/>
  <c r="AZ29" i="2"/>
  <c r="N29" i="2"/>
  <c r="AT29" i="2" s="1"/>
  <c r="AX28" i="2"/>
  <c r="AW28" i="2"/>
  <c r="AV28" i="2"/>
  <c r="AU28" i="2"/>
  <c r="AZ28" i="2"/>
  <c r="N28" i="2"/>
  <c r="AT28" i="2" s="1"/>
  <c r="AX27" i="2"/>
  <c r="AW27" i="2"/>
  <c r="AV27" i="2"/>
  <c r="AU27" i="2"/>
  <c r="AZ27" i="2"/>
  <c r="N27" i="2"/>
  <c r="AT27" i="2" s="1"/>
  <c r="AX26" i="2"/>
  <c r="AW26" i="2"/>
  <c r="AV26" i="2"/>
  <c r="AU26" i="2"/>
  <c r="AZ26" i="2"/>
  <c r="N26" i="2"/>
  <c r="AT26" i="2" s="1"/>
  <c r="AX24" i="2"/>
  <c r="AW24" i="2"/>
  <c r="AV24" i="2"/>
  <c r="AU24" i="2"/>
  <c r="AZ24" i="2"/>
  <c r="N24" i="2"/>
  <c r="AT24" i="2" s="1"/>
  <c r="AX23" i="2"/>
  <c r="AW23" i="2"/>
  <c r="AV23" i="2"/>
  <c r="AU23" i="2"/>
  <c r="AZ23" i="2"/>
  <c r="N23" i="2"/>
  <c r="AT23" i="2" s="1"/>
  <c r="AX22" i="2"/>
  <c r="AW22" i="2"/>
  <c r="AV22" i="2"/>
  <c r="AU22" i="2"/>
  <c r="AZ22" i="2"/>
  <c r="N22" i="2"/>
  <c r="AT22" i="2" s="1"/>
  <c r="AX21" i="2"/>
  <c r="AW21" i="2"/>
  <c r="AV21" i="2"/>
  <c r="AU21" i="2"/>
  <c r="AZ21" i="2"/>
  <c r="N21" i="2"/>
  <c r="AT21" i="2" s="1"/>
  <c r="AX20" i="2"/>
  <c r="AW20" i="2"/>
  <c r="AV20" i="2"/>
  <c r="AU20" i="2"/>
  <c r="AZ20" i="2"/>
  <c r="N20" i="2"/>
  <c r="AT20" i="2" s="1"/>
  <c r="AZ57" i="2" l="1"/>
  <c r="N57" i="2" s="1"/>
  <c r="AZ19" i="2"/>
  <c r="AZ74" i="2"/>
  <c r="N74" i="2" s="1"/>
  <c r="AZ62" i="2"/>
  <c r="N62" i="2" s="1"/>
  <c r="N18" i="2" l="1"/>
  <c r="N19" i="2"/>
  <c r="AZ18" i="2"/>
</calcChain>
</file>

<file path=xl/sharedStrings.xml><?xml version="1.0" encoding="utf-8"?>
<sst xmlns="http://schemas.openxmlformats.org/spreadsheetml/2006/main" count="629" uniqueCount="183">
  <si>
    <t>List obsahuje:</t>
  </si>
  <si>
    <t>optimalizováno pro tisk sestav ve formátu A4 - na výšku</t>
  </si>
  <si>
    <t>Stavba:</t>
  </si>
  <si>
    <t>Místo:</t>
  </si>
  <si>
    <t>Datum:</t>
  </si>
  <si>
    <t>Objednatel:</t>
  </si>
  <si>
    <t>Univerzita Palackého v Olomouci</t>
  </si>
  <si>
    <t>Zhotovitel:</t>
  </si>
  <si>
    <t>Projektant:</t>
  </si>
  <si>
    <t>Zpracovatel:</t>
  </si>
  <si>
    <t>Kód</t>
  </si>
  <si>
    <t>D</t>
  </si>
  <si>
    <t>0</t>
  </si>
  <si>
    <t>1</t>
  </si>
  <si>
    <t>{bff1b87c-e1c4-482c-8ffd-a0c7932ffac9}</t>
  </si>
  <si>
    <t>2</t>
  </si>
  <si>
    <t>1) Krycí list rozpočtu</t>
  </si>
  <si>
    <t>2) Rekapitulace rozpočtu</t>
  </si>
  <si>
    <t>3) Rozpočet</t>
  </si>
  <si>
    <t>Zpět na list:</t>
  </si>
  <si>
    <t>Objekt:</t>
  </si>
  <si>
    <t>Cena celkem [CZK]</t>
  </si>
  <si>
    <t xml:space="preserve">    AT01 - ATYPICKÝ NÁBYTEK</t>
  </si>
  <si>
    <t xml:space="preserve">    K01 - ÚLOŽNÉ PROSTORY</t>
  </si>
  <si>
    <t xml:space="preserve">    N01 - OSTATNÍ</t>
  </si>
  <si>
    <t xml:space="preserve">    R - REGÁLY</t>
  </si>
  <si>
    <t xml:space="preserve">    S - STOLY</t>
  </si>
  <si>
    <t>ROZPOČET</t>
  </si>
  <si>
    <t>PČ</t>
  </si>
  <si>
    <t>Typ</t>
  </si>
  <si>
    <t>Popis</t>
  </si>
  <si>
    <t>MJ</t>
  </si>
  <si>
    <t>Množství</t>
  </si>
  <si>
    <t>J.cena [CZK]</t>
  </si>
  <si>
    <t>4</t>
  </si>
  <si>
    <t>ROZPOCET</t>
  </si>
  <si>
    <t>K</t>
  </si>
  <si>
    <t>AT01</t>
  </si>
  <si>
    <t>kus</t>
  </si>
  <si>
    <t>1083778907</t>
  </si>
  <si>
    <t>AT02</t>
  </si>
  <si>
    <t>650541926</t>
  </si>
  <si>
    <t>3</t>
  </si>
  <si>
    <t>AT03</t>
  </si>
  <si>
    <t>VÝDEJNÍ PULT - KNIHOVNA</t>
  </si>
  <si>
    <t>342372988</t>
  </si>
  <si>
    <t>AT04</t>
  </si>
  <si>
    <t>-1676580548</t>
  </si>
  <si>
    <t>5</t>
  </si>
  <si>
    <t>AT05</t>
  </si>
  <si>
    <t>-339275685</t>
  </si>
  <si>
    <t>AT09</t>
  </si>
  <si>
    <t>-1673582007</t>
  </si>
  <si>
    <t>AT10</t>
  </si>
  <si>
    <t>529348647</t>
  </si>
  <si>
    <t>AT11</t>
  </si>
  <si>
    <t>1577223192</t>
  </si>
  <si>
    <t>AT12</t>
  </si>
  <si>
    <t>-436594332</t>
  </si>
  <si>
    <t>AT13</t>
  </si>
  <si>
    <t>-1634150762</t>
  </si>
  <si>
    <t>AT14</t>
  </si>
  <si>
    <t>-854907435</t>
  </si>
  <si>
    <t>AT15</t>
  </si>
  <si>
    <t>1852851220</t>
  </si>
  <si>
    <t>AT25</t>
  </si>
  <si>
    <t>-1467529125</t>
  </si>
  <si>
    <t>AT26</t>
  </si>
  <si>
    <t>1008221823</t>
  </si>
  <si>
    <t>-824707075</t>
  </si>
  <si>
    <t>AT33</t>
  </si>
  <si>
    <t>101122047</t>
  </si>
  <si>
    <t>AT41</t>
  </si>
  <si>
    <t>-674918111</t>
  </si>
  <si>
    <t>AT45</t>
  </si>
  <si>
    <t>-1163940311</t>
  </si>
  <si>
    <t>AT47</t>
  </si>
  <si>
    <t>1934274338</t>
  </si>
  <si>
    <t>AT48</t>
  </si>
  <si>
    <t>852450335</t>
  </si>
  <si>
    <t>AT52</t>
  </si>
  <si>
    <t>-2044721433</t>
  </si>
  <si>
    <t>799842251</t>
  </si>
  <si>
    <t>N01</t>
  </si>
  <si>
    <t>-1714267261</t>
  </si>
  <si>
    <t>N02</t>
  </si>
  <si>
    <t>-1471930766</t>
  </si>
  <si>
    <t>N03</t>
  </si>
  <si>
    <t>-946926818</t>
  </si>
  <si>
    <t>N05</t>
  </si>
  <si>
    <t>2103190232</t>
  </si>
  <si>
    <t>R01</t>
  </si>
  <si>
    <t>-962492429</t>
  </si>
  <si>
    <t>R02</t>
  </si>
  <si>
    <t>247036461</t>
  </si>
  <si>
    <t>R03</t>
  </si>
  <si>
    <t>295925908</t>
  </si>
  <si>
    <t>R04</t>
  </si>
  <si>
    <t>1671809010</t>
  </si>
  <si>
    <t>R09</t>
  </si>
  <si>
    <t>-145710728</t>
  </si>
  <si>
    <t>R10</t>
  </si>
  <si>
    <t>-147246019</t>
  </si>
  <si>
    <t>R11</t>
  </si>
  <si>
    <t>-889507045</t>
  </si>
  <si>
    <t>S01</t>
  </si>
  <si>
    <t>-358571961</t>
  </si>
  <si>
    <t>S02</t>
  </si>
  <si>
    <t>-1991657037</t>
  </si>
  <si>
    <t>S03</t>
  </si>
  <si>
    <t>-1423431746</t>
  </si>
  <si>
    <t>S04</t>
  </si>
  <si>
    <t>1687817396</t>
  </si>
  <si>
    <t>1737595793</t>
  </si>
  <si>
    <t>-252691355</t>
  </si>
  <si>
    <t>AT08</t>
  </si>
  <si>
    <t>217376409</t>
  </si>
  <si>
    <t>AT20</t>
  </si>
  <si>
    <t>AT21</t>
  </si>
  <si>
    <t>AT22</t>
  </si>
  <si>
    <t>AT23</t>
  </si>
  <si>
    <t>-887763790</t>
  </si>
  <si>
    <t>AT29</t>
  </si>
  <si>
    <t>AT42</t>
  </si>
  <si>
    <t>AT50</t>
  </si>
  <si>
    <t>R05</t>
  </si>
  <si>
    <t>1391467010</t>
  </si>
  <si>
    <t>R06</t>
  </si>
  <si>
    <t>-1914715290</t>
  </si>
  <si>
    <t>R07</t>
  </si>
  <si>
    <t>-630786415</t>
  </si>
  <si>
    <t>R08</t>
  </si>
  <si>
    <t>-1004905544</t>
  </si>
  <si>
    <t>S05</t>
  </si>
  <si>
    <t>S06</t>
  </si>
  <si>
    <t>S07</t>
  </si>
  <si>
    <t>S08</t>
  </si>
  <si>
    <t>S09</t>
  </si>
  <si>
    <t>Ing. arch. Petr Klaška</t>
  </si>
  <si>
    <t>ROZVOJ INFRASTRUKTURY PRÁVNICKÉ FAKULTY UNIVERZITY PALACKÉHO V OLOMOUCI</t>
  </si>
  <si>
    <t>MOBILIÁŘ</t>
  </si>
  <si>
    <t xml:space="preserve">Olomouc, Třída 17. listopadu 8 </t>
  </si>
  <si>
    <t>AT53</t>
  </si>
  <si>
    <t>AT54</t>
  </si>
  <si>
    <t>AT55</t>
  </si>
  <si>
    <t>AT56</t>
  </si>
  <si>
    <t>MOBILIÁŘ CELKEM</t>
  </si>
  <si>
    <t>STŮL KRUHOVÝ S CENTRÁLNÍ PODNOŽÍ</t>
  </si>
  <si>
    <t>KONFERENČNÍ STŮL S CENTRÁLNÍ PODNOŽÍ</t>
  </si>
  <si>
    <t>OTEVŘENÁ POLICOVÁ SKŘÍŇ</t>
  </si>
  <si>
    <t>KUCHYŇKA V ZÁZEMÍ PRO KNIHOVNU</t>
  </si>
  <si>
    <t>SESTAVA SKŘÍNÍ</t>
  </si>
  <si>
    <t>STŮL - RECEPCE DO TVARU L</t>
  </si>
  <si>
    <t>SKŘÍŇ</t>
  </si>
  <si>
    <t>ZAOBLENÝ STŮL - PRÁVNÍ KLINIKY</t>
  </si>
  <si>
    <t>KUCHYŇKA - PRÁVNÍ KLINIKY</t>
  </si>
  <si>
    <t>SPISOVNA</t>
  </si>
  <si>
    <t>VĚŠÁKOVÝ SYSTÉM</t>
  </si>
  <si>
    <t>KUCHYŇKA - PŘI STUDIJNÍM CENTRU</t>
  </si>
  <si>
    <t>STŮL</t>
  </si>
  <si>
    <t>STŮL KRUHOVÝ</t>
  </si>
  <si>
    <t>KARTOTÉKA</t>
  </si>
  <si>
    <t>ŠATNÍ SKŘÍŇKY</t>
  </si>
  <si>
    <t>STŮL NA KNÍŽKY</t>
  </si>
  <si>
    <t>ODPADKOVÉ KOŠE NA TŘÍDĚNÝ ODPAD</t>
  </si>
  <si>
    <t>STŮL S ŠESTI PRACOVNÍMI MÍSTY</t>
  </si>
  <si>
    <t>PŘEDSTĚNA S BOČNÍMI ŠUPLÍKY PRO OBRAZOVKU</t>
  </si>
  <si>
    <t>SKLADOVACÍ SKŘÍNĚ S OTEVŘENOU POLICÍ</t>
  </si>
  <si>
    <t>KONTEJNERY POJÍZDNÉ</t>
  </si>
  <si>
    <t>STOLNÍ LED LAMPA</t>
  </si>
  <si>
    <t>PARAVAN</t>
  </si>
  <si>
    <t>SADA DŘEVĚNÝCH VĚŠÁČKŮ</t>
  </si>
  <si>
    <t>KNIHOVNICKÝ VOZÍK</t>
  </si>
  <si>
    <t>REGÁL</t>
  </si>
  <si>
    <t>POLICE V NICE</t>
  </si>
  <si>
    <t>STOHOVATELNÝ STŮL</t>
  </si>
  <si>
    <t>VENKOVNÍ STOLEK KOVOVÝ</t>
  </si>
  <si>
    <t>AT46</t>
  </si>
  <si>
    <t>AT24a</t>
  </si>
  <si>
    <t>STŮL PŘI OKNĚ NA TERASU MENŠÍ</t>
  </si>
  <si>
    <t>AT24b</t>
  </si>
  <si>
    <t>STŮL PŘI OKNĚ NA TERASU VĚTŠÍ</t>
  </si>
  <si>
    <t>LAVICE HPC S MRAMOREM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</si>
</sst>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0"/>
  </numFmts>
  <fonts count="14" x14ac:knownFonts="1">
    <font>
      <sz val="8"/>
      <name val="Trebuchet MS"/>
      <family val="2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color rgb="FF00000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D2D2D2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8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2" borderId="0" xfId="0" applyFill="1" applyProtection="1"/>
    <xf numFmtId="0" fontId="0" fillId="0" borderId="4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4" xfId="0" applyFont="1" applyBorder="1" applyAlignment="1"/>
    <xf numFmtId="0" fontId="5" fillId="0" borderId="0" xfId="0" applyFont="1" applyBorder="1" applyAlignment="1"/>
    <xf numFmtId="0" fontId="3" fillId="0" borderId="0" xfId="0" applyFont="1" applyBorder="1" applyAlignment="1">
      <alignment horizontal="left"/>
    </xf>
    <xf numFmtId="0" fontId="5" fillId="0" borderId="5" xfId="0" applyFont="1" applyBorder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horizontal="center" vertical="center"/>
      <protection locked="0"/>
    </xf>
    <xf numFmtId="49" fontId="0" fillId="0" borderId="10" xfId="0" applyNumberFormat="1" applyFont="1" applyBorder="1" applyAlignment="1" applyProtection="1">
      <alignment horizontal="left" vertical="center" wrapText="1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165" fontId="0" fillId="0" borderId="1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4" fontId="0" fillId="0" borderId="0" xfId="0" applyNumberFormat="1" applyFont="1" applyAlignment="1">
      <alignment vertical="center"/>
    </xf>
    <xf numFmtId="4" fontId="0" fillId="0" borderId="7" xfId="0" applyNumberFormat="1" applyFont="1" applyBorder="1" applyAlignment="1" applyProtection="1">
      <alignment vertical="center"/>
      <protection locked="0"/>
    </xf>
    <xf numFmtId="4" fontId="0" fillId="0" borderId="8" xfId="0" applyNumberFormat="1" applyFont="1" applyBorder="1" applyAlignment="1" applyProtection="1">
      <alignment vertical="center"/>
      <protection locked="0"/>
    </xf>
    <xf numFmtId="4" fontId="0" fillId="0" borderId="9" xfId="0" applyNumberFormat="1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horizontal="left" vertical="center" wrapText="1"/>
      <protection locked="0"/>
    </xf>
    <xf numFmtId="4" fontId="0" fillId="0" borderId="10" xfId="0" applyNumberFormat="1" applyFont="1" applyBorder="1" applyAlignment="1" applyProtection="1">
      <alignment vertical="center"/>
      <protection locked="0"/>
    </xf>
    <xf numFmtId="0" fontId="8" fillId="2" borderId="0" xfId="1" applyFont="1" applyFill="1" applyAlignment="1" applyProtection="1">
      <alignment horizontal="center" vertical="center"/>
    </xf>
    <xf numFmtId="4" fontId="3" fillId="0" borderId="0" xfId="0" applyNumberFormat="1" applyFont="1" applyBorder="1" applyAlignment="1"/>
    <xf numFmtId="4" fontId="3" fillId="0" borderId="0" xfId="0" applyNumberFormat="1" applyFont="1" applyBorder="1" applyAlignment="1">
      <alignment vertical="center"/>
    </xf>
    <xf numFmtId="4" fontId="4" fillId="0" borderId="6" xfId="0" applyNumberFormat="1" applyFont="1" applyBorder="1" applyAlignment="1"/>
    <xf numFmtId="4" fontId="4" fillId="0" borderId="6" xfId="0" applyNumberFormat="1" applyFont="1" applyBorder="1" applyAlignment="1">
      <alignment vertical="center"/>
    </xf>
    <xf numFmtId="4" fontId="4" fillId="0" borderId="8" xfId="0" applyNumberFormat="1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82"/>
  <sheetViews>
    <sheetView showGridLines="0" tabSelected="1" zoomScaleNormal="100" workbookViewId="0">
      <pane ySplit="1" topLeftCell="A62" activePane="bottomLeft" state="frozen"/>
      <selection pane="bottomLeft" activeCell="V81" sqref="V8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15" customWidth="1"/>
    <col min="20" max="20" width="16.33203125" customWidth="1"/>
    <col min="33" max="54" width="9.33203125" hidden="1"/>
  </cols>
  <sheetData>
    <row r="1" spans="1:55" ht="21.75" customHeight="1" x14ac:dyDescent="0.3">
      <c r="A1" s="18"/>
      <c r="B1" s="4"/>
      <c r="C1" s="4"/>
      <c r="D1" s="5" t="s">
        <v>0</v>
      </c>
      <c r="E1" s="4"/>
      <c r="F1" s="6" t="s">
        <v>16</v>
      </c>
      <c r="G1" s="6"/>
      <c r="H1" s="43" t="s">
        <v>17</v>
      </c>
      <c r="I1" s="43"/>
      <c r="J1" s="43"/>
      <c r="K1" s="43"/>
      <c r="L1" s="6" t="s">
        <v>18</v>
      </c>
      <c r="M1" s="4"/>
      <c r="N1" s="4"/>
      <c r="O1" s="5" t="s">
        <v>19</v>
      </c>
      <c r="P1" s="4"/>
      <c r="Q1" s="4"/>
      <c r="R1" s="4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</row>
    <row r="2" spans="1:55" ht="36.950000000000003" customHeight="1" x14ac:dyDescent="0.3">
      <c r="C2" s="59" t="s">
        <v>1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AI2" s="8" t="s">
        <v>14</v>
      </c>
    </row>
    <row r="6" spans="1:55" s="1" customFormat="1" ht="6.95" customHeight="1" x14ac:dyDescent="0.3"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</row>
    <row r="7" spans="1:55" s="1" customFormat="1" ht="36.950000000000003" customHeight="1" x14ac:dyDescent="0.3">
      <c r="B7" s="11"/>
      <c r="C7" s="49" t="s">
        <v>27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13"/>
    </row>
    <row r="8" spans="1:55" s="1" customFormat="1" ht="6.95" customHeight="1" x14ac:dyDescent="0.3"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3"/>
    </row>
    <row r="9" spans="1:55" s="1" customFormat="1" ht="30" customHeight="1" x14ac:dyDescent="0.3">
      <c r="B9" s="11"/>
      <c r="C9" s="10" t="s">
        <v>2</v>
      </c>
      <c r="D9" s="12"/>
      <c r="E9" s="12"/>
      <c r="F9" s="51" t="s">
        <v>139</v>
      </c>
      <c r="G9" s="52"/>
      <c r="H9" s="52"/>
      <c r="I9" s="52"/>
      <c r="J9" s="52"/>
      <c r="K9" s="52"/>
      <c r="L9" s="52"/>
      <c r="M9" s="52"/>
      <c r="N9" s="52"/>
      <c r="O9" s="52"/>
      <c r="P9" s="52"/>
      <c r="Q9" s="12"/>
      <c r="R9" s="13"/>
    </row>
    <row r="10" spans="1:55" s="1" customFormat="1" ht="36.950000000000003" customHeight="1" x14ac:dyDescent="0.3">
      <c r="B10" s="11"/>
      <c r="C10" s="17" t="s">
        <v>20</v>
      </c>
      <c r="D10" s="12"/>
      <c r="E10" s="12"/>
      <c r="F10" s="53" t="s">
        <v>140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12"/>
      <c r="R10" s="13"/>
    </row>
    <row r="11" spans="1:55" s="1" customFormat="1" ht="6.95" customHeight="1" x14ac:dyDescent="0.3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3"/>
    </row>
    <row r="12" spans="1:55" s="1" customFormat="1" ht="18" customHeight="1" x14ac:dyDescent="0.3">
      <c r="B12" s="11"/>
      <c r="C12" s="10" t="s">
        <v>3</v>
      </c>
      <c r="D12" s="12"/>
      <c r="E12" s="12"/>
      <c r="F12" s="9" t="s">
        <v>141</v>
      </c>
      <c r="G12" s="12"/>
      <c r="H12" s="12"/>
      <c r="I12" s="12"/>
      <c r="J12" s="12"/>
      <c r="K12" s="10" t="s">
        <v>4</v>
      </c>
      <c r="L12" s="12"/>
      <c r="M12" s="54">
        <v>43880</v>
      </c>
      <c r="N12" s="54"/>
      <c r="O12" s="54"/>
      <c r="P12" s="54"/>
      <c r="Q12" s="12"/>
      <c r="R12" s="13"/>
    </row>
    <row r="13" spans="1:55" s="1" customFormat="1" ht="6.95" customHeight="1" x14ac:dyDescent="0.3">
      <c r="B13" s="1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</row>
    <row r="14" spans="1:55" s="1" customFormat="1" ht="15" x14ac:dyDescent="0.3">
      <c r="B14" s="11"/>
      <c r="C14" s="10" t="s">
        <v>5</v>
      </c>
      <c r="D14" s="12"/>
      <c r="E14" s="12"/>
      <c r="F14" s="9" t="s">
        <v>6</v>
      </c>
      <c r="G14" s="12"/>
      <c r="H14" s="12"/>
      <c r="I14" s="12"/>
      <c r="J14" s="12"/>
      <c r="K14" s="10" t="s">
        <v>8</v>
      </c>
      <c r="L14" s="12"/>
      <c r="M14" s="55" t="s">
        <v>138</v>
      </c>
      <c r="N14" s="55"/>
      <c r="O14" s="55"/>
      <c r="P14" s="55"/>
      <c r="Q14" s="55"/>
      <c r="R14" s="13"/>
    </row>
    <row r="15" spans="1:55" s="1" customFormat="1" ht="14.45" customHeight="1" x14ac:dyDescent="0.3">
      <c r="B15" s="11"/>
      <c r="C15" s="10" t="s">
        <v>7</v>
      </c>
      <c r="D15" s="12"/>
      <c r="E15" s="12"/>
      <c r="F15" s="9"/>
      <c r="G15" s="12"/>
      <c r="H15" s="12"/>
      <c r="I15" s="12"/>
      <c r="J15" s="12"/>
      <c r="K15" s="10" t="s">
        <v>9</v>
      </c>
      <c r="L15" s="12"/>
      <c r="M15" s="55"/>
      <c r="N15" s="55"/>
      <c r="O15" s="55"/>
      <c r="P15" s="55"/>
      <c r="Q15" s="55"/>
      <c r="R15" s="13"/>
    </row>
    <row r="16" spans="1:55" s="1" customFormat="1" ht="10.35" customHeight="1" x14ac:dyDescent="0.3">
      <c r="B16" s="1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3"/>
    </row>
    <row r="17" spans="2:54" s="2" customFormat="1" ht="29.25" customHeight="1" x14ac:dyDescent="0.3">
      <c r="B17" s="19"/>
      <c r="C17" s="20" t="s">
        <v>28</v>
      </c>
      <c r="D17" s="21" t="s">
        <v>29</v>
      </c>
      <c r="E17" s="21" t="s">
        <v>10</v>
      </c>
      <c r="F17" s="56" t="s">
        <v>30</v>
      </c>
      <c r="G17" s="56"/>
      <c r="H17" s="56"/>
      <c r="I17" s="56"/>
      <c r="J17" s="21" t="s">
        <v>31</v>
      </c>
      <c r="K17" s="21" t="s">
        <v>32</v>
      </c>
      <c r="L17" s="57" t="s">
        <v>33</v>
      </c>
      <c r="M17" s="57"/>
      <c r="N17" s="56" t="s">
        <v>21</v>
      </c>
      <c r="O17" s="56"/>
      <c r="P17" s="56"/>
      <c r="Q17" s="58"/>
      <c r="R17" s="22"/>
    </row>
    <row r="18" spans="2:54" s="3" customFormat="1" ht="37.35" customHeight="1" x14ac:dyDescent="0.35">
      <c r="B18" s="23"/>
      <c r="C18" s="24"/>
      <c r="D18" s="25" t="s">
        <v>146</v>
      </c>
      <c r="E18" s="25"/>
      <c r="F18" s="25"/>
      <c r="G18" s="25"/>
      <c r="H18" s="25"/>
      <c r="I18" s="25"/>
      <c r="J18" s="25"/>
      <c r="K18" s="25"/>
      <c r="L18" s="25"/>
      <c r="M18" s="25"/>
      <c r="N18" s="44">
        <f>AZ19+AZ55+AZ57+AZ62+AZ74</f>
        <v>0</v>
      </c>
      <c r="O18" s="45"/>
      <c r="P18" s="45"/>
      <c r="Q18" s="45"/>
      <c r="R18" s="26"/>
      <c r="AG18" s="27" t="s">
        <v>34</v>
      </c>
      <c r="AI18" s="28" t="s">
        <v>11</v>
      </c>
      <c r="AJ18" s="28" t="s">
        <v>12</v>
      </c>
      <c r="AN18" s="27" t="s">
        <v>35</v>
      </c>
      <c r="AZ18" s="29">
        <f>AZ19+AZ57+AZ59+AZ64+AZ76+AZ84</f>
        <v>0</v>
      </c>
    </row>
    <row r="19" spans="2:54" s="3" customFormat="1" ht="19.899999999999999" customHeight="1" x14ac:dyDescent="0.3">
      <c r="B19" s="23"/>
      <c r="C19" s="24"/>
      <c r="D19" s="30" t="s">
        <v>22</v>
      </c>
      <c r="E19" s="30"/>
      <c r="F19" s="30"/>
      <c r="G19" s="30"/>
      <c r="H19" s="30"/>
      <c r="I19" s="30"/>
      <c r="J19" s="30"/>
      <c r="K19" s="30"/>
      <c r="L19" s="30"/>
      <c r="M19" s="30"/>
      <c r="N19" s="46">
        <f>AZ19</f>
        <v>0</v>
      </c>
      <c r="O19" s="47"/>
      <c r="P19" s="47"/>
      <c r="Q19" s="47"/>
      <c r="R19" s="26"/>
      <c r="AG19" s="27" t="s">
        <v>34</v>
      </c>
      <c r="AI19" s="28" t="s">
        <v>11</v>
      </c>
      <c r="AJ19" s="28" t="s">
        <v>13</v>
      </c>
      <c r="AN19" s="27" t="s">
        <v>35</v>
      </c>
      <c r="AZ19" s="29">
        <f>SUM(AZ20:AZ54)</f>
        <v>0</v>
      </c>
    </row>
    <row r="20" spans="2:54" s="1" customFormat="1" ht="21" customHeight="1" x14ac:dyDescent="0.3">
      <c r="B20" s="31"/>
      <c r="C20" s="32" t="s">
        <v>13</v>
      </c>
      <c r="D20" s="32" t="s">
        <v>36</v>
      </c>
      <c r="E20" s="33" t="s">
        <v>37</v>
      </c>
      <c r="F20" s="41" t="s">
        <v>147</v>
      </c>
      <c r="G20" s="41"/>
      <c r="H20" s="41"/>
      <c r="I20" s="41"/>
      <c r="J20" s="34" t="s">
        <v>38</v>
      </c>
      <c r="K20" s="35">
        <v>5</v>
      </c>
      <c r="L20" s="42">
        <v>0</v>
      </c>
      <c r="M20" s="42"/>
      <c r="N20" s="42">
        <f t="shared" ref="N20:N54" si="0">ROUND(L20*K20,1)</f>
        <v>0</v>
      </c>
      <c r="O20" s="42"/>
      <c r="P20" s="42"/>
      <c r="Q20" s="42"/>
      <c r="R20" s="36"/>
      <c r="AG20" s="8" t="s">
        <v>34</v>
      </c>
      <c r="AI20" s="8" t="s">
        <v>36</v>
      </c>
      <c r="AJ20" s="8" t="s">
        <v>15</v>
      </c>
      <c r="AN20" s="8" t="s">
        <v>35</v>
      </c>
      <c r="AT20" s="37" t="e">
        <f>IF(#REF!="základní",N20,0)</f>
        <v>#REF!</v>
      </c>
      <c r="AU20" s="37" t="e">
        <f>IF(#REF!="snížená",N20,0)</f>
        <v>#REF!</v>
      </c>
      <c r="AV20" s="37" t="e">
        <f>IF(#REF!="zákl. přenesená",N20,0)</f>
        <v>#REF!</v>
      </c>
      <c r="AW20" s="37" t="e">
        <f>IF(#REF!="sníž. přenesená",N20,0)</f>
        <v>#REF!</v>
      </c>
      <c r="AX20" s="37" t="e">
        <f>IF(#REF!="nulová",N20,0)</f>
        <v>#REF!</v>
      </c>
      <c r="AY20" s="8" t="s">
        <v>13</v>
      </c>
      <c r="AZ20" s="37">
        <f t="shared" ref="AZ20:AZ32" si="1">ROUND(L20*K20,1)</f>
        <v>0</v>
      </c>
      <c r="BA20" s="8" t="s">
        <v>34</v>
      </c>
      <c r="BB20" s="8" t="s">
        <v>39</v>
      </c>
    </row>
    <row r="21" spans="2:54" s="1" customFormat="1" ht="22.5" customHeight="1" x14ac:dyDescent="0.3">
      <c r="B21" s="31"/>
      <c r="C21" s="32" t="s">
        <v>15</v>
      </c>
      <c r="D21" s="32" t="s">
        <v>36</v>
      </c>
      <c r="E21" s="33" t="s">
        <v>40</v>
      </c>
      <c r="F21" s="41" t="s">
        <v>148</v>
      </c>
      <c r="G21" s="41"/>
      <c r="H21" s="41"/>
      <c r="I21" s="41"/>
      <c r="J21" s="34" t="s">
        <v>38</v>
      </c>
      <c r="K21" s="35">
        <v>7</v>
      </c>
      <c r="L21" s="42">
        <v>0</v>
      </c>
      <c r="M21" s="42"/>
      <c r="N21" s="42">
        <f t="shared" si="0"/>
        <v>0</v>
      </c>
      <c r="O21" s="42"/>
      <c r="P21" s="42"/>
      <c r="Q21" s="42"/>
      <c r="R21" s="36"/>
      <c r="AG21" s="8" t="s">
        <v>34</v>
      </c>
      <c r="AI21" s="8" t="s">
        <v>36</v>
      </c>
      <c r="AJ21" s="8" t="s">
        <v>15</v>
      </c>
      <c r="AN21" s="8" t="s">
        <v>35</v>
      </c>
      <c r="AT21" s="37" t="e">
        <f>IF(#REF!="základní",N21,0)</f>
        <v>#REF!</v>
      </c>
      <c r="AU21" s="37" t="e">
        <f>IF(#REF!="snížená",N21,0)</f>
        <v>#REF!</v>
      </c>
      <c r="AV21" s="37" t="e">
        <f>IF(#REF!="zákl. přenesená",N21,0)</f>
        <v>#REF!</v>
      </c>
      <c r="AW21" s="37" t="e">
        <f>IF(#REF!="sníž. přenesená",N21,0)</f>
        <v>#REF!</v>
      </c>
      <c r="AX21" s="37" t="e">
        <f>IF(#REF!="nulová",N21,0)</f>
        <v>#REF!</v>
      </c>
      <c r="AY21" s="8" t="s">
        <v>13</v>
      </c>
      <c r="AZ21" s="37">
        <f t="shared" si="1"/>
        <v>0</v>
      </c>
      <c r="BA21" s="8" t="s">
        <v>34</v>
      </c>
      <c r="BB21" s="8" t="s">
        <v>41</v>
      </c>
    </row>
    <row r="22" spans="2:54" s="1" customFormat="1" ht="17.25" customHeight="1" x14ac:dyDescent="0.3">
      <c r="B22" s="31"/>
      <c r="C22" s="32" t="s">
        <v>42</v>
      </c>
      <c r="D22" s="32" t="s">
        <v>36</v>
      </c>
      <c r="E22" s="33" t="s">
        <v>43</v>
      </c>
      <c r="F22" s="41" t="s">
        <v>44</v>
      </c>
      <c r="G22" s="41"/>
      <c r="H22" s="41"/>
      <c r="I22" s="41"/>
      <c r="J22" s="34" t="s">
        <v>38</v>
      </c>
      <c r="K22" s="35">
        <v>1</v>
      </c>
      <c r="L22" s="42">
        <v>0</v>
      </c>
      <c r="M22" s="42"/>
      <c r="N22" s="42">
        <f t="shared" si="0"/>
        <v>0</v>
      </c>
      <c r="O22" s="42"/>
      <c r="P22" s="42"/>
      <c r="Q22" s="42"/>
      <c r="R22" s="36"/>
      <c r="AG22" s="8" t="s">
        <v>34</v>
      </c>
      <c r="AI22" s="8" t="s">
        <v>36</v>
      </c>
      <c r="AJ22" s="8" t="s">
        <v>15</v>
      </c>
      <c r="AN22" s="8" t="s">
        <v>35</v>
      </c>
      <c r="AT22" s="37" t="e">
        <f>IF(#REF!="základní",N22,0)</f>
        <v>#REF!</v>
      </c>
      <c r="AU22" s="37" t="e">
        <f>IF(#REF!="snížená",N22,0)</f>
        <v>#REF!</v>
      </c>
      <c r="AV22" s="37" t="e">
        <f>IF(#REF!="zákl. přenesená",N22,0)</f>
        <v>#REF!</v>
      </c>
      <c r="AW22" s="37" t="e">
        <f>IF(#REF!="sníž. přenesená",N22,0)</f>
        <v>#REF!</v>
      </c>
      <c r="AX22" s="37" t="e">
        <f>IF(#REF!="nulová",N22,0)</f>
        <v>#REF!</v>
      </c>
      <c r="AY22" s="8" t="s">
        <v>13</v>
      </c>
      <c r="AZ22" s="37">
        <f t="shared" si="1"/>
        <v>0</v>
      </c>
      <c r="BA22" s="8" t="s">
        <v>34</v>
      </c>
      <c r="BB22" s="8" t="s">
        <v>45</v>
      </c>
    </row>
    <row r="23" spans="2:54" s="1" customFormat="1" ht="20.25" customHeight="1" x14ac:dyDescent="0.3">
      <c r="B23" s="31"/>
      <c r="C23" s="32" t="s">
        <v>34</v>
      </c>
      <c r="D23" s="32" t="s">
        <v>36</v>
      </c>
      <c r="E23" s="33" t="s">
        <v>46</v>
      </c>
      <c r="F23" s="41" t="s">
        <v>149</v>
      </c>
      <c r="G23" s="41"/>
      <c r="H23" s="41"/>
      <c r="I23" s="41"/>
      <c r="J23" s="34" t="s">
        <v>38</v>
      </c>
      <c r="K23" s="35">
        <v>1</v>
      </c>
      <c r="L23" s="42">
        <v>0</v>
      </c>
      <c r="M23" s="42"/>
      <c r="N23" s="42">
        <f t="shared" si="0"/>
        <v>0</v>
      </c>
      <c r="O23" s="42"/>
      <c r="P23" s="42"/>
      <c r="Q23" s="42"/>
      <c r="R23" s="36"/>
      <c r="AG23" s="8" t="s">
        <v>34</v>
      </c>
      <c r="AI23" s="8" t="s">
        <v>36</v>
      </c>
      <c r="AJ23" s="8" t="s">
        <v>15</v>
      </c>
      <c r="AN23" s="8" t="s">
        <v>35</v>
      </c>
      <c r="AT23" s="37" t="e">
        <f>IF(#REF!="základní",N23,0)</f>
        <v>#REF!</v>
      </c>
      <c r="AU23" s="37" t="e">
        <f>IF(#REF!="snížená",N23,0)</f>
        <v>#REF!</v>
      </c>
      <c r="AV23" s="37" t="e">
        <f>IF(#REF!="zákl. přenesená",N23,0)</f>
        <v>#REF!</v>
      </c>
      <c r="AW23" s="37" t="e">
        <f>IF(#REF!="sníž. přenesená",N23,0)</f>
        <v>#REF!</v>
      </c>
      <c r="AX23" s="37" t="e">
        <f>IF(#REF!="nulová",N23,0)</f>
        <v>#REF!</v>
      </c>
      <c r="AY23" s="8" t="s">
        <v>13</v>
      </c>
      <c r="AZ23" s="37">
        <f t="shared" si="1"/>
        <v>0</v>
      </c>
      <c r="BA23" s="8" t="s">
        <v>34</v>
      </c>
      <c r="BB23" s="8" t="s">
        <v>47</v>
      </c>
    </row>
    <row r="24" spans="2:54" s="1" customFormat="1" ht="20.25" customHeight="1" x14ac:dyDescent="0.3">
      <c r="B24" s="31"/>
      <c r="C24" s="32" t="s">
        <v>48</v>
      </c>
      <c r="D24" s="32" t="s">
        <v>36</v>
      </c>
      <c r="E24" s="33" t="s">
        <v>49</v>
      </c>
      <c r="F24" s="41" t="s">
        <v>149</v>
      </c>
      <c r="G24" s="41"/>
      <c r="H24" s="41"/>
      <c r="I24" s="41"/>
      <c r="J24" s="34" t="s">
        <v>38</v>
      </c>
      <c r="K24" s="35">
        <v>1</v>
      </c>
      <c r="L24" s="42">
        <v>0</v>
      </c>
      <c r="M24" s="42"/>
      <c r="N24" s="42">
        <f t="shared" si="0"/>
        <v>0</v>
      </c>
      <c r="O24" s="42"/>
      <c r="P24" s="42"/>
      <c r="Q24" s="42"/>
      <c r="R24" s="36"/>
      <c r="AG24" s="8" t="s">
        <v>34</v>
      </c>
      <c r="AI24" s="8" t="s">
        <v>36</v>
      </c>
      <c r="AJ24" s="8" t="s">
        <v>15</v>
      </c>
      <c r="AN24" s="8" t="s">
        <v>35</v>
      </c>
      <c r="AT24" s="37" t="e">
        <f>IF(#REF!="základní",N24,0)</f>
        <v>#REF!</v>
      </c>
      <c r="AU24" s="37" t="e">
        <f>IF(#REF!="snížená",N24,0)</f>
        <v>#REF!</v>
      </c>
      <c r="AV24" s="37" t="e">
        <f>IF(#REF!="zákl. přenesená",N24,0)</f>
        <v>#REF!</v>
      </c>
      <c r="AW24" s="37" t="e">
        <f>IF(#REF!="sníž. přenesená",N24,0)</f>
        <v>#REF!</v>
      </c>
      <c r="AX24" s="37" t="e">
        <f>IF(#REF!="nulová",N24,0)</f>
        <v>#REF!</v>
      </c>
      <c r="AY24" s="8" t="s">
        <v>13</v>
      </c>
      <c r="AZ24" s="37">
        <f t="shared" si="1"/>
        <v>0</v>
      </c>
      <c r="BA24" s="8" t="s">
        <v>34</v>
      </c>
      <c r="BB24" s="8" t="s">
        <v>50</v>
      </c>
    </row>
    <row r="25" spans="2:54" s="1" customFormat="1" ht="21.75" customHeight="1" x14ac:dyDescent="0.3">
      <c r="B25" s="31"/>
      <c r="C25" s="32">
        <v>6</v>
      </c>
      <c r="D25" s="32" t="s">
        <v>36</v>
      </c>
      <c r="E25" s="33" t="s">
        <v>115</v>
      </c>
      <c r="F25" s="41" t="s">
        <v>150</v>
      </c>
      <c r="G25" s="41"/>
      <c r="H25" s="41"/>
      <c r="I25" s="41"/>
      <c r="J25" s="34" t="s">
        <v>38</v>
      </c>
      <c r="K25" s="35">
        <v>1</v>
      </c>
      <c r="L25" s="42">
        <v>0</v>
      </c>
      <c r="M25" s="42"/>
      <c r="N25" s="42">
        <f t="shared" si="0"/>
        <v>0</v>
      </c>
      <c r="O25" s="42"/>
      <c r="P25" s="42"/>
      <c r="Q25" s="42"/>
      <c r="R25" s="36"/>
      <c r="AG25" s="8" t="s">
        <v>34</v>
      </c>
      <c r="AI25" s="8" t="s">
        <v>36</v>
      </c>
      <c r="AJ25" s="8" t="s">
        <v>15</v>
      </c>
      <c r="AN25" s="8" t="s">
        <v>35</v>
      </c>
      <c r="AT25" s="37" t="e">
        <f>IF(#REF!="základní",N25,0)</f>
        <v>#REF!</v>
      </c>
      <c r="AU25" s="37" t="e">
        <f>IF(#REF!="snížená",N25,0)</f>
        <v>#REF!</v>
      </c>
      <c r="AV25" s="37" t="e">
        <f>IF(#REF!="zákl. přenesená",N25,0)</f>
        <v>#REF!</v>
      </c>
      <c r="AW25" s="37" t="e">
        <f>IF(#REF!="sníž. přenesená",N25,0)</f>
        <v>#REF!</v>
      </c>
      <c r="AX25" s="37" t="e">
        <f>IF(#REF!="nulová",N25,0)</f>
        <v>#REF!</v>
      </c>
      <c r="AY25" s="8" t="s">
        <v>13</v>
      </c>
      <c r="AZ25" s="37">
        <f t="shared" si="1"/>
        <v>0</v>
      </c>
      <c r="BA25" s="8" t="s">
        <v>34</v>
      </c>
      <c r="BB25" s="8" t="s">
        <v>116</v>
      </c>
    </row>
    <row r="26" spans="2:54" s="1" customFormat="1" ht="18.75" customHeight="1" x14ac:dyDescent="0.3">
      <c r="B26" s="31"/>
      <c r="C26" s="32">
        <v>7</v>
      </c>
      <c r="D26" s="32" t="s">
        <v>36</v>
      </c>
      <c r="E26" s="33" t="s">
        <v>51</v>
      </c>
      <c r="F26" s="41" t="s">
        <v>151</v>
      </c>
      <c r="G26" s="41"/>
      <c r="H26" s="41"/>
      <c r="I26" s="41"/>
      <c r="J26" s="34" t="s">
        <v>38</v>
      </c>
      <c r="K26" s="35">
        <v>1</v>
      </c>
      <c r="L26" s="42">
        <v>0</v>
      </c>
      <c r="M26" s="42"/>
      <c r="N26" s="42">
        <f t="shared" si="0"/>
        <v>0</v>
      </c>
      <c r="O26" s="42"/>
      <c r="P26" s="42"/>
      <c r="Q26" s="42"/>
      <c r="R26" s="36"/>
      <c r="AG26" s="8" t="s">
        <v>34</v>
      </c>
      <c r="AI26" s="8" t="s">
        <v>36</v>
      </c>
      <c r="AJ26" s="8" t="s">
        <v>15</v>
      </c>
      <c r="AN26" s="8" t="s">
        <v>35</v>
      </c>
      <c r="AT26" s="37" t="e">
        <f>IF(#REF!="základní",N26,0)</f>
        <v>#REF!</v>
      </c>
      <c r="AU26" s="37" t="e">
        <f>IF(#REF!="snížená",N26,0)</f>
        <v>#REF!</v>
      </c>
      <c r="AV26" s="37" t="e">
        <f>IF(#REF!="zákl. přenesená",N26,0)</f>
        <v>#REF!</v>
      </c>
      <c r="AW26" s="37" t="e">
        <f>IF(#REF!="sníž. přenesená",N26,0)</f>
        <v>#REF!</v>
      </c>
      <c r="AX26" s="37" t="e">
        <f>IF(#REF!="nulová",N26,0)</f>
        <v>#REF!</v>
      </c>
      <c r="AY26" s="8" t="s">
        <v>13</v>
      </c>
      <c r="AZ26" s="37">
        <f t="shared" si="1"/>
        <v>0</v>
      </c>
      <c r="BA26" s="8" t="s">
        <v>34</v>
      </c>
      <c r="BB26" s="8" t="s">
        <v>52</v>
      </c>
    </row>
    <row r="27" spans="2:54" s="1" customFormat="1" ht="21" customHeight="1" x14ac:dyDescent="0.3">
      <c r="B27" s="31"/>
      <c r="C27" s="32">
        <v>8</v>
      </c>
      <c r="D27" s="32" t="s">
        <v>36</v>
      </c>
      <c r="E27" s="33" t="s">
        <v>53</v>
      </c>
      <c r="F27" s="41" t="s">
        <v>152</v>
      </c>
      <c r="G27" s="41"/>
      <c r="H27" s="41"/>
      <c r="I27" s="41"/>
      <c r="J27" s="34" t="s">
        <v>38</v>
      </c>
      <c r="K27" s="35">
        <v>1</v>
      </c>
      <c r="L27" s="42">
        <v>0</v>
      </c>
      <c r="M27" s="42"/>
      <c r="N27" s="42">
        <f t="shared" si="0"/>
        <v>0</v>
      </c>
      <c r="O27" s="42"/>
      <c r="P27" s="42"/>
      <c r="Q27" s="42"/>
      <c r="R27" s="36"/>
      <c r="AG27" s="8" t="s">
        <v>34</v>
      </c>
      <c r="AI27" s="8" t="s">
        <v>36</v>
      </c>
      <c r="AJ27" s="8" t="s">
        <v>15</v>
      </c>
      <c r="AN27" s="8" t="s">
        <v>35</v>
      </c>
      <c r="AT27" s="37" t="e">
        <f>IF(#REF!="základní",N27,0)</f>
        <v>#REF!</v>
      </c>
      <c r="AU27" s="37" t="e">
        <f>IF(#REF!="snížená",N27,0)</f>
        <v>#REF!</v>
      </c>
      <c r="AV27" s="37" t="e">
        <f>IF(#REF!="zákl. přenesená",N27,0)</f>
        <v>#REF!</v>
      </c>
      <c r="AW27" s="37" t="e">
        <f>IF(#REF!="sníž. přenesená",N27,0)</f>
        <v>#REF!</v>
      </c>
      <c r="AX27" s="37" t="e">
        <f>IF(#REF!="nulová",N27,0)</f>
        <v>#REF!</v>
      </c>
      <c r="AY27" s="8" t="s">
        <v>13</v>
      </c>
      <c r="AZ27" s="37">
        <f t="shared" si="1"/>
        <v>0</v>
      </c>
      <c r="BA27" s="8" t="s">
        <v>34</v>
      </c>
      <c r="BB27" s="8" t="s">
        <v>54</v>
      </c>
    </row>
    <row r="28" spans="2:54" s="1" customFormat="1" ht="20.25" customHeight="1" x14ac:dyDescent="0.3">
      <c r="B28" s="31"/>
      <c r="C28" s="32">
        <v>9</v>
      </c>
      <c r="D28" s="32" t="s">
        <v>36</v>
      </c>
      <c r="E28" s="33" t="s">
        <v>55</v>
      </c>
      <c r="F28" s="41" t="s">
        <v>153</v>
      </c>
      <c r="G28" s="41"/>
      <c r="H28" s="41"/>
      <c r="I28" s="41"/>
      <c r="J28" s="34" t="s">
        <v>38</v>
      </c>
      <c r="K28" s="35">
        <v>1</v>
      </c>
      <c r="L28" s="42">
        <v>0</v>
      </c>
      <c r="M28" s="42"/>
      <c r="N28" s="42">
        <f t="shared" si="0"/>
        <v>0</v>
      </c>
      <c r="O28" s="42"/>
      <c r="P28" s="42"/>
      <c r="Q28" s="42"/>
      <c r="R28" s="36"/>
      <c r="AG28" s="8" t="s">
        <v>34</v>
      </c>
      <c r="AI28" s="8" t="s">
        <v>36</v>
      </c>
      <c r="AJ28" s="8" t="s">
        <v>15</v>
      </c>
      <c r="AN28" s="8" t="s">
        <v>35</v>
      </c>
      <c r="AT28" s="37" t="e">
        <f>IF(#REF!="základní",N28,0)</f>
        <v>#REF!</v>
      </c>
      <c r="AU28" s="37" t="e">
        <f>IF(#REF!="snížená",N28,0)</f>
        <v>#REF!</v>
      </c>
      <c r="AV28" s="37" t="e">
        <f>IF(#REF!="zákl. přenesená",N28,0)</f>
        <v>#REF!</v>
      </c>
      <c r="AW28" s="37" t="e">
        <f>IF(#REF!="sníž. přenesená",N28,0)</f>
        <v>#REF!</v>
      </c>
      <c r="AX28" s="37" t="e">
        <f>IF(#REF!="nulová",N28,0)</f>
        <v>#REF!</v>
      </c>
      <c r="AY28" s="8" t="s">
        <v>13</v>
      </c>
      <c r="AZ28" s="37">
        <f t="shared" si="1"/>
        <v>0</v>
      </c>
      <c r="BA28" s="8" t="s">
        <v>34</v>
      </c>
      <c r="BB28" s="8" t="s">
        <v>56</v>
      </c>
    </row>
    <row r="29" spans="2:54" s="1" customFormat="1" ht="19.5" customHeight="1" x14ac:dyDescent="0.3">
      <c r="B29" s="31"/>
      <c r="C29" s="32">
        <v>10</v>
      </c>
      <c r="D29" s="32" t="s">
        <v>36</v>
      </c>
      <c r="E29" s="33" t="s">
        <v>57</v>
      </c>
      <c r="F29" s="41" t="s">
        <v>153</v>
      </c>
      <c r="G29" s="41"/>
      <c r="H29" s="41"/>
      <c r="I29" s="41"/>
      <c r="J29" s="34" t="s">
        <v>38</v>
      </c>
      <c r="K29" s="35">
        <v>1</v>
      </c>
      <c r="L29" s="42">
        <v>0</v>
      </c>
      <c r="M29" s="42"/>
      <c r="N29" s="42">
        <f t="shared" si="0"/>
        <v>0</v>
      </c>
      <c r="O29" s="42"/>
      <c r="P29" s="42"/>
      <c r="Q29" s="42"/>
      <c r="R29" s="36"/>
      <c r="AG29" s="8" t="s">
        <v>34</v>
      </c>
      <c r="AI29" s="8" t="s">
        <v>36</v>
      </c>
      <c r="AJ29" s="8" t="s">
        <v>15</v>
      </c>
      <c r="AN29" s="8" t="s">
        <v>35</v>
      </c>
      <c r="AT29" s="37" t="e">
        <f>IF(#REF!="základní",N29,0)</f>
        <v>#REF!</v>
      </c>
      <c r="AU29" s="37" t="e">
        <f>IF(#REF!="snížená",N29,0)</f>
        <v>#REF!</v>
      </c>
      <c r="AV29" s="37" t="e">
        <f>IF(#REF!="zákl. přenesená",N29,0)</f>
        <v>#REF!</v>
      </c>
      <c r="AW29" s="37" t="e">
        <f>IF(#REF!="sníž. přenesená",N29,0)</f>
        <v>#REF!</v>
      </c>
      <c r="AX29" s="37" t="e">
        <f>IF(#REF!="nulová",N29,0)</f>
        <v>#REF!</v>
      </c>
      <c r="AY29" s="8" t="s">
        <v>13</v>
      </c>
      <c r="AZ29" s="37">
        <f t="shared" si="1"/>
        <v>0</v>
      </c>
      <c r="BA29" s="8" t="s">
        <v>34</v>
      </c>
      <c r="BB29" s="8" t="s">
        <v>58</v>
      </c>
    </row>
    <row r="30" spans="2:54" s="1" customFormat="1" ht="21.75" customHeight="1" x14ac:dyDescent="0.3">
      <c r="B30" s="31"/>
      <c r="C30" s="32">
        <v>11</v>
      </c>
      <c r="D30" s="32" t="s">
        <v>36</v>
      </c>
      <c r="E30" s="33" t="s">
        <v>59</v>
      </c>
      <c r="F30" s="41" t="s">
        <v>154</v>
      </c>
      <c r="G30" s="41"/>
      <c r="H30" s="41"/>
      <c r="I30" s="41"/>
      <c r="J30" s="34" t="s">
        <v>38</v>
      </c>
      <c r="K30" s="35">
        <v>1</v>
      </c>
      <c r="L30" s="42">
        <v>0</v>
      </c>
      <c r="M30" s="42"/>
      <c r="N30" s="42">
        <f t="shared" si="0"/>
        <v>0</v>
      </c>
      <c r="O30" s="42"/>
      <c r="P30" s="42"/>
      <c r="Q30" s="42"/>
      <c r="R30" s="36"/>
      <c r="AG30" s="8" t="s">
        <v>34</v>
      </c>
      <c r="AI30" s="8" t="s">
        <v>36</v>
      </c>
      <c r="AJ30" s="8" t="s">
        <v>15</v>
      </c>
      <c r="AN30" s="8" t="s">
        <v>35</v>
      </c>
      <c r="AT30" s="37" t="e">
        <f>IF(#REF!="základní",N30,0)</f>
        <v>#REF!</v>
      </c>
      <c r="AU30" s="37" t="e">
        <f>IF(#REF!="snížená",N30,0)</f>
        <v>#REF!</v>
      </c>
      <c r="AV30" s="37" t="e">
        <f>IF(#REF!="zákl. přenesená",N30,0)</f>
        <v>#REF!</v>
      </c>
      <c r="AW30" s="37" t="e">
        <f>IF(#REF!="sníž. přenesená",N30,0)</f>
        <v>#REF!</v>
      </c>
      <c r="AX30" s="37" t="e">
        <f>IF(#REF!="nulová",N30,0)</f>
        <v>#REF!</v>
      </c>
      <c r="AY30" s="8" t="s">
        <v>13</v>
      </c>
      <c r="AZ30" s="37">
        <f t="shared" si="1"/>
        <v>0</v>
      </c>
      <c r="BA30" s="8" t="s">
        <v>34</v>
      </c>
      <c r="BB30" s="8" t="s">
        <v>60</v>
      </c>
    </row>
    <row r="31" spans="2:54" s="1" customFormat="1" ht="24" customHeight="1" x14ac:dyDescent="0.3">
      <c r="B31" s="31"/>
      <c r="C31" s="32">
        <v>12</v>
      </c>
      <c r="D31" s="32" t="s">
        <v>36</v>
      </c>
      <c r="E31" s="33" t="s">
        <v>61</v>
      </c>
      <c r="F31" s="41" t="s">
        <v>155</v>
      </c>
      <c r="G31" s="41"/>
      <c r="H31" s="41"/>
      <c r="I31" s="41"/>
      <c r="J31" s="34" t="s">
        <v>38</v>
      </c>
      <c r="K31" s="35">
        <v>1</v>
      </c>
      <c r="L31" s="42">
        <v>0</v>
      </c>
      <c r="M31" s="42"/>
      <c r="N31" s="42">
        <f t="shared" si="0"/>
        <v>0</v>
      </c>
      <c r="O31" s="42"/>
      <c r="P31" s="42"/>
      <c r="Q31" s="42"/>
      <c r="R31" s="36"/>
      <c r="AG31" s="8" t="s">
        <v>34</v>
      </c>
      <c r="AI31" s="8" t="s">
        <v>36</v>
      </c>
      <c r="AJ31" s="8" t="s">
        <v>15</v>
      </c>
      <c r="AN31" s="8" t="s">
        <v>35</v>
      </c>
      <c r="AT31" s="37" t="e">
        <f>IF(#REF!="základní",N31,0)</f>
        <v>#REF!</v>
      </c>
      <c r="AU31" s="37" t="e">
        <f>IF(#REF!="snížená",N31,0)</f>
        <v>#REF!</v>
      </c>
      <c r="AV31" s="37" t="e">
        <f>IF(#REF!="zákl. přenesená",N31,0)</f>
        <v>#REF!</v>
      </c>
      <c r="AW31" s="37" t="e">
        <f>IF(#REF!="sníž. přenesená",N31,0)</f>
        <v>#REF!</v>
      </c>
      <c r="AX31" s="37" t="e">
        <f>IF(#REF!="nulová",N31,0)</f>
        <v>#REF!</v>
      </c>
      <c r="AY31" s="8" t="s">
        <v>13</v>
      </c>
      <c r="AZ31" s="37">
        <f t="shared" si="1"/>
        <v>0</v>
      </c>
      <c r="BA31" s="8" t="s">
        <v>34</v>
      </c>
      <c r="BB31" s="8" t="s">
        <v>62</v>
      </c>
    </row>
    <row r="32" spans="2:54" s="1" customFormat="1" ht="22.5" customHeight="1" x14ac:dyDescent="0.3">
      <c r="B32" s="31"/>
      <c r="C32" s="32">
        <v>13</v>
      </c>
      <c r="D32" s="32" t="s">
        <v>36</v>
      </c>
      <c r="E32" s="33" t="s">
        <v>63</v>
      </c>
      <c r="F32" s="41" t="s">
        <v>156</v>
      </c>
      <c r="G32" s="41"/>
      <c r="H32" s="41"/>
      <c r="I32" s="41"/>
      <c r="J32" s="34" t="s">
        <v>38</v>
      </c>
      <c r="K32" s="35">
        <v>1</v>
      </c>
      <c r="L32" s="42">
        <v>0</v>
      </c>
      <c r="M32" s="42"/>
      <c r="N32" s="42">
        <f t="shared" si="0"/>
        <v>0</v>
      </c>
      <c r="O32" s="42"/>
      <c r="P32" s="42"/>
      <c r="Q32" s="42"/>
      <c r="R32" s="36"/>
      <c r="AG32" s="8" t="s">
        <v>34</v>
      </c>
      <c r="AI32" s="8" t="s">
        <v>36</v>
      </c>
      <c r="AJ32" s="8" t="s">
        <v>15</v>
      </c>
      <c r="AN32" s="8" t="s">
        <v>35</v>
      </c>
      <c r="AT32" s="37" t="e">
        <f>IF(#REF!="základní",N32,0)</f>
        <v>#REF!</v>
      </c>
      <c r="AU32" s="37" t="e">
        <f>IF(#REF!="snížená",N32,0)</f>
        <v>#REF!</v>
      </c>
      <c r="AV32" s="37" t="e">
        <f>IF(#REF!="zákl. přenesená",N32,0)</f>
        <v>#REF!</v>
      </c>
      <c r="AW32" s="37" t="e">
        <f>IF(#REF!="sníž. přenesená",N32,0)</f>
        <v>#REF!</v>
      </c>
      <c r="AX32" s="37" t="e">
        <f>IF(#REF!="nulová",N32,0)</f>
        <v>#REF!</v>
      </c>
      <c r="AY32" s="8" t="s">
        <v>13</v>
      </c>
      <c r="AZ32" s="37">
        <f t="shared" si="1"/>
        <v>0</v>
      </c>
      <c r="BA32" s="8" t="s">
        <v>34</v>
      </c>
      <c r="BB32" s="8" t="s">
        <v>64</v>
      </c>
    </row>
    <row r="33" spans="2:54" s="1" customFormat="1" ht="20.25" customHeight="1" x14ac:dyDescent="0.3">
      <c r="B33" s="31"/>
      <c r="C33" s="32">
        <v>14</v>
      </c>
      <c r="D33" s="32" t="s">
        <v>36</v>
      </c>
      <c r="E33" s="33" t="s">
        <v>117</v>
      </c>
      <c r="F33" s="41" t="s">
        <v>157</v>
      </c>
      <c r="G33" s="41"/>
      <c r="H33" s="41"/>
      <c r="I33" s="41"/>
      <c r="J33" s="34" t="s">
        <v>38</v>
      </c>
      <c r="K33" s="35">
        <v>1</v>
      </c>
      <c r="L33" s="42">
        <v>0</v>
      </c>
      <c r="M33" s="42"/>
      <c r="N33" s="42">
        <f t="shared" ref="N33:N34" si="2">ROUND(L33*K33,1)</f>
        <v>0</v>
      </c>
      <c r="O33" s="42"/>
      <c r="P33" s="42"/>
      <c r="Q33" s="42"/>
      <c r="R33" s="36"/>
      <c r="AG33" s="8"/>
      <c r="AI33" s="8"/>
      <c r="AJ33" s="8"/>
      <c r="AN33" s="8"/>
      <c r="AT33" s="37"/>
      <c r="AU33" s="37"/>
      <c r="AV33" s="37"/>
      <c r="AW33" s="37"/>
      <c r="AX33" s="37"/>
      <c r="AY33" s="8"/>
      <c r="AZ33" s="37"/>
      <c r="BA33" s="8"/>
      <c r="BB33" s="8"/>
    </row>
    <row r="34" spans="2:54" s="1" customFormat="1" ht="23.25" customHeight="1" x14ac:dyDescent="0.3">
      <c r="B34" s="31"/>
      <c r="C34" s="32">
        <v>15</v>
      </c>
      <c r="D34" s="32" t="s">
        <v>36</v>
      </c>
      <c r="E34" s="33" t="s">
        <v>118</v>
      </c>
      <c r="F34" s="41" t="s">
        <v>157</v>
      </c>
      <c r="G34" s="41"/>
      <c r="H34" s="41"/>
      <c r="I34" s="41"/>
      <c r="J34" s="34" t="s">
        <v>38</v>
      </c>
      <c r="K34" s="35">
        <v>5</v>
      </c>
      <c r="L34" s="42">
        <v>0</v>
      </c>
      <c r="M34" s="42"/>
      <c r="N34" s="42">
        <f t="shared" si="2"/>
        <v>0</v>
      </c>
      <c r="O34" s="42"/>
      <c r="P34" s="42"/>
      <c r="Q34" s="42"/>
      <c r="R34" s="36"/>
      <c r="AG34" s="8"/>
      <c r="AI34" s="8"/>
      <c r="AJ34" s="8"/>
      <c r="AN34" s="8"/>
      <c r="AT34" s="37"/>
      <c r="AU34" s="37"/>
      <c r="AV34" s="37"/>
      <c r="AW34" s="37"/>
      <c r="AX34" s="37"/>
      <c r="AY34" s="8"/>
      <c r="AZ34" s="37"/>
      <c r="BA34" s="8"/>
      <c r="BB34" s="8"/>
    </row>
    <row r="35" spans="2:54" s="1" customFormat="1" ht="24" customHeight="1" x14ac:dyDescent="0.3">
      <c r="B35" s="31"/>
      <c r="C35" s="32">
        <v>16</v>
      </c>
      <c r="D35" s="32" t="s">
        <v>36</v>
      </c>
      <c r="E35" s="33" t="s">
        <v>119</v>
      </c>
      <c r="F35" s="41" t="s">
        <v>157</v>
      </c>
      <c r="G35" s="41"/>
      <c r="H35" s="41"/>
      <c r="I35" s="41"/>
      <c r="J35" s="34" t="s">
        <v>38</v>
      </c>
      <c r="K35" s="35">
        <v>1</v>
      </c>
      <c r="L35" s="42">
        <v>0</v>
      </c>
      <c r="M35" s="42"/>
      <c r="N35" s="42">
        <f t="shared" ref="N35" si="3">ROUND(L35*K35,1)</f>
        <v>0</v>
      </c>
      <c r="O35" s="42"/>
      <c r="P35" s="42"/>
      <c r="Q35" s="42"/>
      <c r="R35" s="36"/>
      <c r="AG35" s="8"/>
      <c r="AI35" s="8"/>
      <c r="AJ35" s="8"/>
      <c r="AN35" s="8"/>
      <c r="AT35" s="37"/>
      <c r="AU35" s="37"/>
      <c r="AV35" s="37"/>
      <c r="AW35" s="37"/>
      <c r="AX35" s="37"/>
      <c r="AY35" s="8"/>
      <c r="AZ35" s="37"/>
      <c r="BA35" s="8"/>
      <c r="BB35" s="8"/>
    </row>
    <row r="36" spans="2:54" s="1" customFormat="1" ht="24.75" customHeight="1" x14ac:dyDescent="0.3">
      <c r="B36" s="31"/>
      <c r="C36" s="32">
        <v>17</v>
      </c>
      <c r="D36" s="32" t="s">
        <v>36</v>
      </c>
      <c r="E36" s="33" t="s">
        <v>120</v>
      </c>
      <c r="F36" s="41" t="s">
        <v>158</v>
      </c>
      <c r="G36" s="41"/>
      <c r="H36" s="41"/>
      <c r="I36" s="41"/>
      <c r="J36" s="34" t="s">
        <v>38</v>
      </c>
      <c r="K36" s="35">
        <v>1</v>
      </c>
      <c r="L36" s="42">
        <v>0</v>
      </c>
      <c r="M36" s="42"/>
      <c r="N36" s="42">
        <f t="shared" si="0"/>
        <v>0</v>
      </c>
      <c r="O36" s="42"/>
      <c r="P36" s="42"/>
      <c r="Q36" s="42"/>
      <c r="R36" s="36"/>
      <c r="AG36" s="8" t="s">
        <v>34</v>
      </c>
      <c r="AI36" s="8" t="s">
        <v>36</v>
      </c>
      <c r="AJ36" s="8" t="s">
        <v>15</v>
      </c>
      <c r="AN36" s="8" t="s">
        <v>35</v>
      </c>
      <c r="AT36" s="37" t="e">
        <f>IF(#REF!="základní",N36,0)</f>
        <v>#REF!</v>
      </c>
      <c r="AU36" s="37" t="e">
        <f>IF(#REF!="snížená",N36,0)</f>
        <v>#REF!</v>
      </c>
      <c r="AV36" s="37" t="e">
        <f>IF(#REF!="zákl. přenesená",N36,0)</f>
        <v>#REF!</v>
      </c>
      <c r="AW36" s="37" t="e">
        <f>IF(#REF!="sníž. přenesená",N36,0)</f>
        <v>#REF!</v>
      </c>
      <c r="AX36" s="37" t="e">
        <f>IF(#REF!="nulová",N36,0)</f>
        <v>#REF!</v>
      </c>
      <c r="AY36" s="8" t="s">
        <v>13</v>
      </c>
      <c r="AZ36" s="37">
        <f t="shared" ref="AZ36" si="4">ROUND(L36*K36,1)</f>
        <v>0</v>
      </c>
      <c r="BA36" s="8" t="s">
        <v>34</v>
      </c>
      <c r="BB36" s="8" t="s">
        <v>121</v>
      </c>
    </row>
    <row r="37" spans="2:54" s="1" customFormat="1" ht="24.75" customHeight="1" x14ac:dyDescent="0.3">
      <c r="B37" s="31"/>
      <c r="C37" s="32">
        <v>18</v>
      </c>
      <c r="D37" s="32" t="s">
        <v>36</v>
      </c>
      <c r="E37" s="33" t="s">
        <v>178</v>
      </c>
      <c r="F37" s="41" t="s">
        <v>179</v>
      </c>
      <c r="G37" s="41"/>
      <c r="H37" s="41"/>
      <c r="I37" s="41"/>
      <c r="J37" s="34" t="s">
        <v>38</v>
      </c>
      <c r="K37" s="35">
        <v>1</v>
      </c>
      <c r="L37" s="42">
        <v>0</v>
      </c>
      <c r="M37" s="42"/>
      <c r="N37" s="42">
        <f t="shared" si="0"/>
        <v>0</v>
      </c>
      <c r="O37" s="42"/>
      <c r="P37" s="42"/>
      <c r="Q37" s="42"/>
      <c r="R37" s="36"/>
      <c r="AG37" s="8"/>
      <c r="AI37" s="8"/>
      <c r="AJ37" s="8"/>
      <c r="AN37" s="8"/>
      <c r="AT37" s="37"/>
      <c r="AU37" s="37"/>
      <c r="AV37" s="37"/>
      <c r="AW37" s="37"/>
      <c r="AX37" s="37"/>
      <c r="AY37" s="8"/>
      <c r="AZ37" s="37"/>
      <c r="BA37" s="8"/>
      <c r="BB37" s="8"/>
    </row>
    <row r="38" spans="2:54" s="1" customFormat="1" ht="24.75" customHeight="1" x14ac:dyDescent="0.3">
      <c r="B38" s="31"/>
      <c r="C38" s="32">
        <v>19</v>
      </c>
      <c r="D38" s="32" t="s">
        <v>36</v>
      </c>
      <c r="E38" s="33" t="s">
        <v>180</v>
      </c>
      <c r="F38" s="41" t="s">
        <v>181</v>
      </c>
      <c r="G38" s="41"/>
      <c r="H38" s="41"/>
      <c r="I38" s="41"/>
      <c r="J38" s="34" t="s">
        <v>38</v>
      </c>
      <c r="K38" s="35">
        <v>1</v>
      </c>
      <c r="L38" s="42">
        <v>0</v>
      </c>
      <c r="M38" s="42"/>
      <c r="N38" s="42">
        <f t="shared" si="0"/>
        <v>0</v>
      </c>
      <c r="O38" s="42"/>
      <c r="P38" s="42"/>
      <c r="Q38" s="42"/>
      <c r="R38" s="36"/>
      <c r="AG38" s="8"/>
      <c r="AI38" s="8"/>
      <c r="AJ38" s="8"/>
      <c r="AN38" s="8"/>
      <c r="AT38" s="37"/>
      <c r="AU38" s="37"/>
      <c r="AV38" s="37"/>
      <c r="AW38" s="37"/>
      <c r="AX38" s="37"/>
      <c r="AY38" s="8"/>
      <c r="AZ38" s="37"/>
      <c r="BA38" s="8"/>
      <c r="BB38" s="8"/>
    </row>
    <row r="39" spans="2:54" s="1" customFormat="1" ht="21" customHeight="1" x14ac:dyDescent="0.3">
      <c r="B39" s="31"/>
      <c r="C39" s="32">
        <v>20</v>
      </c>
      <c r="D39" s="32" t="s">
        <v>36</v>
      </c>
      <c r="E39" s="33" t="s">
        <v>65</v>
      </c>
      <c r="F39" s="41" t="s">
        <v>159</v>
      </c>
      <c r="G39" s="41"/>
      <c r="H39" s="41"/>
      <c r="I39" s="41"/>
      <c r="J39" s="34" t="s">
        <v>38</v>
      </c>
      <c r="K39" s="35">
        <v>10</v>
      </c>
      <c r="L39" s="42">
        <v>0</v>
      </c>
      <c r="M39" s="42"/>
      <c r="N39" s="38">
        <f t="shared" si="0"/>
        <v>0</v>
      </c>
      <c r="O39" s="39"/>
      <c r="P39" s="39"/>
      <c r="Q39" s="40"/>
      <c r="R39" s="36"/>
      <c r="AG39" s="8" t="s">
        <v>34</v>
      </c>
      <c r="AI39" s="8" t="s">
        <v>36</v>
      </c>
      <c r="AJ39" s="8" t="s">
        <v>15</v>
      </c>
      <c r="AN39" s="8" t="s">
        <v>35</v>
      </c>
      <c r="AT39" s="37" t="e">
        <f>IF(#REF!="základní",N39,0)</f>
        <v>#REF!</v>
      </c>
      <c r="AU39" s="37" t="e">
        <f>IF(#REF!="snížená",N39,0)</f>
        <v>#REF!</v>
      </c>
      <c r="AV39" s="37" t="e">
        <f>IF(#REF!="zákl. přenesená",N39,0)</f>
        <v>#REF!</v>
      </c>
      <c r="AW39" s="37" t="e">
        <f>IF(#REF!="sníž. přenesená",N39,0)</f>
        <v>#REF!</v>
      </c>
      <c r="AX39" s="37" t="e">
        <f>IF(#REF!="nulová",N39,0)</f>
        <v>#REF!</v>
      </c>
      <c r="AY39" s="8" t="s">
        <v>13</v>
      </c>
      <c r="AZ39" s="37">
        <f>ROUND(L39*K39,1)</f>
        <v>0</v>
      </c>
      <c r="BA39" s="8" t="s">
        <v>34</v>
      </c>
      <c r="BB39" s="8" t="s">
        <v>66</v>
      </c>
    </row>
    <row r="40" spans="2:54" s="1" customFormat="1" ht="23.25" customHeight="1" x14ac:dyDescent="0.3">
      <c r="B40" s="31"/>
      <c r="C40" s="32">
        <v>21</v>
      </c>
      <c r="D40" s="32" t="s">
        <v>36</v>
      </c>
      <c r="E40" s="33" t="s">
        <v>67</v>
      </c>
      <c r="F40" s="41" t="s">
        <v>153</v>
      </c>
      <c r="G40" s="41"/>
      <c r="H40" s="41"/>
      <c r="I40" s="41"/>
      <c r="J40" s="34" t="s">
        <v>38</v>
      </c>
      <c r="K40" s="35">
        <v>8</v>
      </c>
      <c r="L40" s="42">
        <v>0</v>
      </c>
      <c r="M40" s="42"/>
      <c r="N40" s="38">
        <f t="shared" si="0"/>
        <v>0</v>
      </c>
      <c r="O40" s="39"/>
      <c r="P40" s="39"/>
      <c r="Q40" s="40"/>
      <c r="R40" s="36"/>
      <c r="AG40" s="8" t="s">
        <v>34</v>
      </c>
      <c r="AI40" s="8" t="s">
        <v>36</v>
      </c>
      <c r="AJ40" s="8" t="s">
        <v>15</v>
      </c>
      <c r="AN40" s="8" t="s">
        <v>35</v>
      </c>
      <c r="AT40" s="37" t="e">
        <f>IF(#REF!="základní",N40,0)</f>
        <v>#REF!</v>
      </c>
      <c r="AU40" s="37" t="e">
        <f>IF(#REF!="snížená",N40,0)</f>
        <v>#REF!</v>
      </c>
      <c r="AV40" s="37" t="e">
        <f>IF(#REF!="zákl. přenesená",N40,0)</f>
        <v>#REF!</v>
      </c>
      <c r="AW40" s="37" t="e">
        <f>IF(#REF!="sníž. přenesená",N40,0)</f>
        <v>#REF!</v>
      </c>
      <c r="AX40" s="37" t="e">
        <f>IF(#REF!="nulová",N40,0)</f>
        <v>#REF!</v>
      </c>
      <c r="AY40" s="8" t="s">
        <v>13</v>
      </c>
      <c r="AZ40" s="37">
        <f>ROUND(L40*K40,1)</f>
        <v>0</v>
      </c>
      <c r="BA40" s="8" t="s">
        <v>34</v>
      </c>
      <c r="BB40" s="8" t="s">
        <v>68</v>
      </c>
    </row>
    <row r="41" spans="2:54" s="1" customFormat="1" ht="21" customHeight="1" x14ac:dyDescent="0.3">
      <c r="B41" s="31"/>
      <c r="C41" s="32">
        <v>22</v>
      </c>
      <c r="D41" s="32" t="s">
        <v>36</v>
      </c>
      <c r="E41" s="33" t="s">
        <v>122</v>
      </c>
      <c r="F41" s="41" t="s">
        <v>160</v>
      </c>
      <c r="G41" s="41"/>
      <c r="H41" s="41"/>
      <c r="I41" s="41"/>
      <c r="J41" s="34" t="s">
        <v>38</v>
      </c>
      <c r="K41" s="35">
        <v>1</v>
      </c>
      <c r="L41" s="42">
        <v>0</v>
      </c>
      <c r="M41" s="42"/>
      <c r="N41" s="38">
        <f t="shared" si="0"/>
        <v>0</v>
      </c>
      <c r="O41" s="39"/>
      <c r="P41" s="39"/>
      <c r="Q41" s="40"/>
      <c r="R41" s="36"/>
      <c r="AG41" s="8" t="s">
        <v>34</v>
      </c>
      <c r="AI41" s="8" t="s">
        <v>36</v>
      </c>
      <c r="AJ41" s="8" t="s">
        <v>15</v>
      </c>
      <c r="AN41" s="8" t="s">
        <v>35</v>
      </c>
      <c r="AT41" s="37" t="e">
        <f>IF(#REF!="základní",N41,0)</f>
        <v>#REF!</v>
      </c>
      <c r="AU41" s="37" t="e">
        <f>IF(#REF!="snížená",N41,0)</f>
        <v>#REF!</v>
      </c>
      <c r="AV41" s="37" t="e">
        <f>IF(#REF!="zákl. přenesená",N41,0)</f>
        <v>#REF!</v>
      </c>
      <c r="AW41" s="37" t="e">
        <f>IF(#REF!="sníž. přenesená",N41,0)</f>
        <v>#REF!</v>
      </c>
      <c r="AX41" s="37" t="e">
        <f>IF(#REF!="nulová",N41,0)</f>
        <v>#REF!</v>
      </c>
      <c r="AY41" s="8" t="s">
        <v>13</v>
      </c>
      <c r="AZ41" s="37">
        <f>ROUND(L41*K41,1)</f>
        <v>0</v>
      </c>
      <c r="BA41" s="8" t="s">
        <v>34</v>
      </c>
      <c r="BB41" s="8" t="s">
        <v>69</v>
      </c>
    </row>
    <row r="42" spans="2:54" s="1" customFormat="1" ht="21.75" customHeight="1" x14ac:dyDescent="0.3">
      <c r="B42" s="31"/>
      <c r="C42" s="32">
        <v>23</v>
      </c>
      <c r="D42" s="32" t="s">
        <v>36</v>
      </c>
      <c r="E42" s="33" t="s">
        <v>70</v>
      </c>
      <c r="F42" s="41" t="s">
        <v>161</v>
      </c>
      <c r="G42" s="41"/>
      <c r="H42" s="41"/>
      <c r="I42" s="41"/>
      <c r="J42" s="34" t="s">
        <v>38</v>
      </c>
      <c r="K42" s="35">
        <v>1</v>
      </c>
      <c r="L42" s="42">
        <v>0</v>
      </c>
      <c r="M42" s="42"/>
      <c r="N42" s="38">
        <f t="shared" si="0"/>
        <v>0</v>
      </c>
      <c r="O42" s="39"/>
      <c r="P42" s="39"/>
      <c r="Q42" s="40"/>
      <c r="R42" s="36"/>
      <c r="AG42" s="8" t="s">
        <v>34</v>
      </c>
      <c r="AI42" s="8" t="s">
        <v>36</v>
      </c>
      <c r="AJ42" s="8" t="s">
        <v>15</v>
      </c>
      <c r="AN42" s="8" t="s">
        <v>35</v>
      </c>
      <c r="AT42" s="37" t="e">
        <f>IF(#REF!="základní",N42,0)</f>
        <v>#REF!</v>
      </c>
      <c r="AU42" s="37" t="e">
        <f>IF(#REF!="snížená",N42,0)</f>
        <v>#REF!</v>
      </c>
      <c r="AV42" s="37" t="e">
        <f>IF(#REF!="zákl. přenesená",N42,0)</f>
        <v>#REF!</v>
      </c>
      <c r="AW42" s="37" t="e">
        <f>IF(#REF!="sníž. přenesená",N42,0)</f>
        <v>#REF!</v>
      </c>
      <c r="AX42" s="37" t="e">
        <f>IF(#REF!="nulová",N42,0)</f>
        <v>#REF!</v>
      </c>
      <c r="AY42" s="8" t="s">
        <v>13</v>
      </c>
      <c r="AZ42" s="37">
        <f>ROUND(L42*K42,1)</f>
        <v>0</v>
      </c>
      <c r="BA42" s="8" t="s">
        <v>34</v>
      </c>
      <c r="BB42" s="8" t="s">
        <v>71</v>
      </c>
    </row>
    <row r="43" spans="2:54" s="1" customFormat="1" ht="20.25" customHeight="1" x14ac:dyDescent="0.3">
      <c r="B43" s="31"/>
      <c r="C43" s="32">
        <v>24</v>
      </c>
      <c r="D43" s="32" t="s">
        <v>36</v>
      </c>
      <c r="E43" s="33" t="s">
        <v>72</v>
      </c>
      <c r="F43" s="41" t="s">
        <v>182</v>
      </c>
      <c r="G43" s="41"/>
      <c r="H43" s="41"/>
      <c r="I43" s="41"/>
      <c r="J43" s="34" t="s">
        <v>38</v>
      </c>
      <c r="K43" s="35">
        <v>2</v>
      </c>
      <c r="L43" s="42">
        <v>0</v>
      </c>
      <c r="M43" s="42"/>
      <c r="N43" s="38">
        <f t="shared" si="0"/>
        <v>0</v>
      </c>
      <c r="O43" s="39"/>
      <c r="P43" s="39"/>
      <c r="Q43" s="40"/>
      <c r="R43" s="36"/>
      <c r="AG43" s="8" t="s">
        <v>34</v>
      </c>
      <c r="AI43" s="8" t="s">
        <v>36</v>
      </c>
      <c r="AJ43" s="8" t="s">
        <v>15</v>
      </c>
      <c r="AN43" s="8" t="s">
        <v>35</v>
      </c>
      <c r="AT43" s="37" t="e">
        <f>IF(#REF!="základní",N43,0)</f>
        <v>#REF!</v>
      </c>
      <c r="AU43" s="37" t="e">
        <f>IF(#REF!="snížená",N43,0)</f>
        <v>#REF!</v>
      </c>
      <c r="AV43" s="37" t="e">
        <f>IF(#REF!="zákl. přenesená",N43,0)</f>
        <v>#REF!</v>
      </c>
      <c r="AW43" s="37" t="e">
        <f>IF(#REF!="sníž. přenesená",N43,0)</f>
        <v>#REF!</v>
      </c>
      <c r="AX43" s="37" t="e">
        <f>IF(#REF!="nulová",N43,0)</f>
        <v>#REF!</v>
      </c>
      <c r="AY43" s="8" t="s">
        <v>13</v>
      </c>
      <c r="AZ43" s="37">
        <f>ROUND(L43*K43,1)</f>
        <v>0</v>
      </c>
      <c r="BA43" s="8" t="s">
        <v>34</v>
      </c>
      <c r="BB43" s="8" t="s">
        <v>73</v>
      </c>
    </row>
    <row r="44" spans="2:54" s="1" customFormat="1" ht="21.75" customHeight="1" x14ac:dyDescent="0.3">
      <c r="B44" s="31"/>
      <c r="C44" s="32">
        <v>25</v>
      </c>
      <c r="D44" s="32" t="s">
        <v>36</v>
      </c>
      <c r="E44" s="33" t="s">
        <v>123</v>
      </c>
      <c r="F44" s="41" t="s">
        <v>151</v>
      </c>
      <c r="G44" s="41"/>
      <c r="H44" s="41"/>
      <c r="I44" s="41"/>
      <c r="J44" s="34" t="s">
        <v>38</v>
      </c>
      <c r="K44" s="35">
        <v>1</v>
      </c>
      <c r="L44" s="42">
        <v>0</v>
      </c>
      <c r="M44" s="42"/>
      <c r="N44" s="38">
        <f t="shared" si="0"/>
        <v>0</v>
      </c>
      <c r="O44" s="39"/>
      <c r="P44" s="39"/>
      <c r="Q44" s="40"/>
      <c r="R44" s="36"/>
      <c r="AG44" s="8"/>
      <c r="AI44" s="8"/>
      <c r="AJ44" s="8"/>
      <c r="AN44" s="8"/>
      <c r="AT44" s="37"/>
      <c r="AU44" s="37"/>
      <c r="AV44" s="37"/>
      <c r="AW44" s="37"/>
      <c r="AX44" s="37"/>
      <c r="AY44" s="8"/>
      <c r="AZ44" s="37"/>
      <c r="BA44" s="8"/>
      <c r="BB44" s="8"/>
    </row>
    <row r="45" spans="2:54" s="1" customFormat="1" ht="19.5" customHeight="1" x14ac:dyDescent="0.3">
      <c r="B45" s="31"/>
      <c r="C45" s="32">
        <v>26</v>
      </c>
      <c r="D45" s="32" t="s">
        <v>36</v>
      </c>
      <c r="E45" s="33" t="s">
        <v>74</v>
      </c>
      <c r="F45" s="41" t="s">
        <v>159</v>
      </c>
      <c r="G45" s="41"/>
      <c r="H45" s="41"/>
      <c r="I45" s="41"/>
      <c r="J45" s="34" t="s">
        <v>38</v>
      </c>
      <c r="K45" s="35">
        <v>1</v>
      </c>
      <c r="L45" s="42">
        <v>0</v>
      </c>
      <c r="M45" s="42"/>
      <c r="N45" s="38">
        <f t="shared" si="0"/>
        <v>0</v>
      </c>
      <c r="O45" s="39"/>
      <c r="P45" s="39"/>
      <c r="Q45" s="40"/>
      <c r="R45" s="36"/>
      <c r="AG45" s="8" t="s">
        <v>34</v>
      </c>
      <c r="AI45" s="8" t="s">
        <v>36</v>
      </c>
      <c r="AJ45" s="8" t="s">
        <v>15</v>
      </c>
      <c r="AN45" s="8" t="s">
        <v>35</v>
      </c>
      <c r="AT45" s="37" t="e">
        <f>IF(#REF!="základní",N45,0)</f>
        <v>#REF!</v>
      </c>
      <c r="AU45" s="37" t="e">
        <f>IF(#REF!="snížená",N45,0)</f>
        <v>#REF!</v>
      </c>
      <c r="AV45" s="37" t="e">
        <f>IF(#REF!="zákl. přenesená",N45,0)</f>
        <v>#REF!</v>
      </c>
      <c r="AW45" s="37" t="e">
        <f>IF(#REF!="sníž. přenesená",N45,0)</f>
        <v>#REF!</v>
      </c>
      <c r="AX45" s="37" t="e">
        <f>IF(#REF!="nulová",N45,0)</f>
        <v>#REF!</v>
      </c>
      <c r="AY45" s="8" t="s">
        <v>13</v>
      </c>
      <c r="AZ45" s="37">
        <f>ROUND(L45*K45,1)</f>
        <v>0</v>
      </c>
      <c r="BA45" s="8" t="s">
        <v>34</v>
      </c>
      <c r="BB45" s="8" t="s">
        <v>75</v>
      </c>
    </row>
    <row r="46" spans="2:54" s="1" customFormat="1" ht="24.75" customHeight="1" x14ac:dyDescent="0.3">
      <c r="B46" s="31"/>
      <c r="C46" s="32">
        <v>27</v>
      </c>
      <c r="D46" s="32" t="s">
        <v>36</v>
      </c>
      <c r="E46" s="33" t="s">
        <v>177</v>
      </c>
      <c r="F46" s="41" t="s">
        <v>162</v>
      </c>
      <c r="G46" s="41"/>
      <c r="H46" s="41"/>
      <c r="I46" s="41"/>
      <c r="J46" s="34" t="s">
        <v>38</v>
      </c>
      <c r="K46" s="35">
        <v>1</v>
      </c>
      <c r="L46" s="42">
        <v>0</v>
      </c>
      <c r="M46" s="42"/>
      <c r="N46" s="38">
        <f t="shared" ref="N46" si="5">ROUND(L46*K46,1)</f>
        <v>0</v>
      </c>
      <c r="O46" s="39"/>
      <c r="P46" s="39"/>
      <c r="Q46" s="40"/>
      <c r="R46" s="36"/>
      <c r="AG46" s="8"/>
      <c r="AI46" s="8"/>
      <c r="AJ46" s="8"/>
      <c r="AN46" s="8"/>
      <c r="AT46" s="37"/>
      <c r="AU46" s="37"/>
      <c r="AV46" s="37"/>
      <c r="AW46" s="37"/>
      <c r="AX46" s="37"/>
      <c r="AY46" s="8"/>
      <c r="AZ46" s="37"/>
      <c r="BA46" s="8"/>
      <c r="BB46" s="8"/>
    </row>
    <row r="47" spans="2:54" s="1" customFormat="1" ht="21" customHeight="1" x14ac:dyDescent="0.3">
      <c r="B47" s="31"/>
      <c r="C47" s="32">
        <v>28</v>
      </c>
      <c r="D47" s="32" t="s">
        <v>36</v>
      </c>
      <c r="E47" s="33" t="s">
        <v>76</v>
      </c>
      <c r="F47" s="41" t="s">
        <v>162</v>
      </c>
      <c r="G47" s="41"/>
      <c r="H47" s="41"/>
      <c r="I47" s="41"/>
      <c r="J47" s="34" t="s">
        <v>38</v>
      </c>
      <c r="K47" s="35">
        <v>1</v>
      </c>
      <c r="L47" s="42">
        <v>0</v>
      </c>
      <c r="M47" s="42"/>
      <c r="N47" s="38">
        <f t="shared" si="0"/>
        <v>0</v>
      </c>
      <c r="O47" s="39"/>
      <c r="P47" s="39"/>
      <c r="Q47" s="40"/>
      <c r="R47" s="36"/>
      <c r="AG47" s="8" t="s">
        <v>34</v>
      </c>
      <c r="AI47" s="8" t="s">
        <v>36</v>
      </c>
      <c r="AJ47" s="8" t="s">
        <v>15</v>
      </c>
      <c r="AN47" s="8" t="s">
        <v>35</v>
      </c>
      <c r="AT47" s="37" t="e">
        <f>IF(#REF!="základní",N47,0)</f>
        <v>#REF!</v>
      </c>
      <c r="AU47" s="37" t="e">
        <f>IF(#REF!="snížená",N47,0)</f>
        <v>#REF!</v>
      </c>
      <c r="AV47" s="37" t="e">
        <f>IF(#REF!="zákl. přenesená",N47,0)</f>
        <v>#REF!</v>
      </c>
      <c r="AW47" s="37" t="e">
        <f>IF(#REF!="sníž. přenesená",N47,0)</f>
        <v>#REF!</v>
      </c>
      <c r="AX47" s="37" t="e">
        <f>IF(#REF!="nulová",N47,0)</f>
        <v>#REF!</v>
      </c>
      <c r="AY47" s="8" t="s">
        <v>13</v>
      </c>
      <c r="AZ47" s="37">
        <f>ROUND(L47*K47,1)</f>
        <v>0</v>
      </c>
      <c r="BA47" s="8" t="s">
        <v>34</v>
      </c>
      <c r="BB47" s="8" t="s">
        <v>77</v>
      </c>
    </row>
    <row r="48" spans="2:54" s="1" customFormat="1" ht="21.75" customHeight="1" x14ac:dyDescent="0.3">
      <c r="B48" s="31"/>
      <c r="C48" s="32">
        <v>29</v>
      </c>
      <c r="D48" s="32" t="s">
        <v>36</v>
      </c>
      <c r="E48" s="33" t="s">
        <v>78</v>
      </c>
      <c r="F48" s="41" t="s">
        <v>162</v>
      </c>
      <c r="G48" s="41"/>
      <c r="H48" s="41"/>
      <c r="I48" s="41"/>
      <c r="J48" s="34" t="s">
        <v>38</v>
      </c>
      <c r="K48" s="35">
        <v>1</v>
      </c>
      <c r="L48" s="42">
        <v>0</v>
      </c>
      <c r="M48" s="42"/>
      <c r="N48" s="38">
        <f t="shared" si="0"/>
        <v>0</v>
      </c>
      <c r="O48" s="39"/>
      <c r="P48" s="39"/>
      <c r="Q48" s="40"/>
      <c r="R48" s="36"/>
      <c r="AG48" s="8" t="s">
        <v>34</v>
      </c>
      <c r="AI48" s="8" t="s">
        <v>36</v>
      </c>
      <c r="AJ48" s="8" t="s">
        <v>15</v>
      </c>
      <c r="AN48" s="8" t="s">
        <v>35</v>
      </c>
      <c r="AT48" s="37" t="e">
        <f>IF(#REF!="základní",N48,0)</f>
        <v>#REF!</v>
      </c>
      <c r="AU48" s="37" t="e">
        <f>IF(#REF!="snížená",N48,0)</f>
        <v>#REF!</v>
      </c>
      <c r="AV48" s="37" t="e">
        <f>IF(#REF!="zákl. přenesená",N48,0)</f>
        <v>#REF!</v>
      </c>
      <c r="AW48" s="37" t="e">
        <f>IF(#REF!="sníž. přenesená",N48,0)</f>
        <v>#REF!</v>
      </c>
      <c r="AX48" s="37" t="e">
        <f>IF(#REF!="nulová",N48,0)</f>
        <v>#REF!</v>
      </c>
      <c r="AY48" s="8" t="s">
        <v>13</v>
      </c>
      <c r="AZ48" s="37">
        <f>ROUND(L48*K48,1)</f>
        <v>0</v>
      </c>
      <c r="BA48" s="8" t="s">
        <v>34</v>
      </c>
      <c r="BB48" s="8" t="s">
        <v>79</v>
      </c>
    </row>
    <row r="49" spans="2:54" s="1" customFormat="1" ht="21.75" customHeight="1" x14ac:dyDescent="0.3">
      <c r="B49" s="31"/>
      <c r="C49" s="32">
        <v>30</v>
      </c>
      <c r="D49" s="32" t="s">
        <v>36</v>
      </c>
      <c r="E49" s="33" t="s">
        <v>124</v>
      </c>
      <c r="F49" s="41" t="s">
        <v>151</v>
      </c>
      <c r="G49" s="41"/>
      <c r="H49" s="41"/>
      <c r="I49" s="41"/>
      <c r="J49" s="34" t="s">
        <v>38</v>
      </c>
      <c r="K49" s="35">
        <v>1</v>
      </c>
      <c r="L49" s="42">
        <v>0</v>
      </c>
      <c r="M49" s="42"/>
      <c r="N49" s="38">
        <f t="shared" si="0"/>
        <v>0</v>
      </c>
      <c r="O49" s="39"/>
      <c r="P49" s="39"/>
      <c r="Q49" s="40"/>
      <c r="R49" s="36"/>
      <c r="AG49" s="8"/>
      <c r="AI49" s="8"/>
      <c r="AJ49" s="8"/>
      <c r="AN49" s="8"/>
      <c r="AT49" s="37"/>
      <c r="AU49" s="37"/>
      <c r="AV49" s="37"/>
      <c r="AW49" s="37"/>
      <c r="AX49" s="37"/>
      <c r="AY49" s="8"/>
      <c r="AZ49" s="37"/>
      <c r="BA49" s="8"/>
      <c r="BB49" s="8"/>
    </row>
    <row r="50" spans="2:54" s="1" customFormat="1" ht="20.25" customHeight="1" x14ac:dyDescent="0.3">
      <c r="B50" s="31"/>
      <c r="C50" s="32">
        <v>31</v>
      </c>
      <c r="D50" s="32" t="s">
        <v>36</v>
      </c>
      <c r="E50" s="33" t="s">
        <v>80</v>
      </c>
      <c r="F50" s="41" t="s">
        <v>163</v>
      </c>
      <c r="G50" s="41"/>
      <c r="H50" s="41"/>
      <c r="I50" s="41"/>
      <c r="J50" s="34" t="s">
        <v>38</v>
      </c>
      <c r="K50" s="35">
        <v>7</v>
      </c>
      <c r="L50" s="42">
        <v>0</v>
      </c>
      <c r="M50" s="42"/>
      <c r="N50" s="38">
        <f t="shared" ref="N50:N51" si="6">ROUND(L50*K50,1)</f>
        <v>0</v>
      </c>
      <c r="O50" s="39"/>
      <c r="P50" s="39"/>
      <c r="Q50" s="40"/>
      <c r="R50" s="36"/>
      <c r="AG50" s="8"/>
      <c r="AI50" s="8"/>
      <c r="AJ50" s="8"/>
      <c r="AN50" s="8"/>
      <c r="AT50" s="37"/>
      <c r="AU50" s="37"/>
      <c r="AV50" s="37"/>
      <c r="AW50" s="37"/>
      <c r="AX50" s="37"/>
      <c r="AY50" s="8"/>
      <c r="AZ50" s="37"/>
      <c r="BA50" s="8"/>
      <c r="BB50" s="8"/>
    </row>
    <row r="51" spans="2:54" s="1" customFormat="1" ht="23.25" customHeight="1" x14ac:dyDescent="0.3">
      <c r="B51" s="31"/>
      <c r="C51" s="32">
        <v>32</v>
      </c>
      <c r="D51" s="32" t="s">
        <v>36</v>
      </c>
      <c r="E51" s="33" t="s">
        <v>142</v>
      </c>
      <c r="F51" s="41" t="s">
        <v>164</v>
      </c>
      <c r="G51" s="41"/>
      <c r="H51" s="41"/>
      <c r="I51" s="41"/>
      <c r="J51" s="34" t="s">
        <v>38</v>
      </c>
      <c r="K51" s="35">
        <v>2</v>
      </c>
      <c r="L51" s="42">
        <v>0</v>
      </c>
      <c r="M51" s="42"/>
      <c r="N51" s="38">
        <f t="shared" si="6"/>
        <v>0</v>
      </c>
      <c r="O51" s="39"/>
      <c r="P51" s="39"/>
      <c r="Q51" s="40"/>
      <c r="R51" s="36"/>
      <c r="AG51" s="8"/>
      <c r="AI51" s="8"/>
      <c r="AJ51" s="8"/>
      <c r="AN51" s="8"/>
      <c r="AT51" s="37"/>
      <c r="AU51" s="37"/>
      <c r="AV51" s="37"/>
      <c r="AW51" s="37"/>
      <c r="AX51" s="37"/>
      <c r="AY51" s="8"/>
      <c r="AZ51" s="37"/>
      <c r="BA51" s="8"/>
      <c r="BB51" s="8"/>
    </row>
    <row r="52" spans="2:54" s="1" customFormat="1" ht="22.5" customHeight="1" x14ac:dyDescent="0.3">
      <c r="B52" s="31"/>
      <c r="C52" s="32">
        <v>33</v>
      </c>
      <c r="D52" s="32" t="s">
        <v>36</v>
      </c>
      <c r="E52" s="33" t="s">
        <v>143</v>
      </c>
      <c r="F52" s="41" t="s">
        <v>165</v>
      </c>
      <c r="G52" s="41"/>
      <c r="H52" s="41"/>
      <c r="I52" s="41"/>
      <c r="J52" s="34" t="s">
        <v>38</v>
      </c>
      <c r="K52" s="35">
        <v>5</v>
      </c>
      <c r="L52" s="42">
        <v>0</v>
      </c>
      <c r="M52" s="42"/>
      <c r="N52" s="38">
        <f t="shared" ref="N52:N53" si="7">ROUND(L52*K52,1)</f>
        <v>0</v>
      </c>
      <c r="O52" s="39"/>
      <c r="P52" s="39"/>
      <c r="Q52" s="40"/>
      <c r="R52" s="36"/>
      <c r="AG52" s="8"/>
      <c r="AI52" s="8"/>
      <c r="AJ52" s="8"/>
      <c r="AN52" s="8"/>
      <c r="AT52" s="37"/>
      <c r="AU52" s="37"/>
      <c r="AV52" s="37"/>
      <c r="AW52" s="37"/>
      <c r="AX52" s="37"/>
      <c r="AY52" s="8"/>
      <c r="AZ52" s="37"/>
      <c r="BA52" s="8"/>
      <c r="BB52" s="8"/>
    </row>
    <row r="53" spans="2:54" s="1" customFormat="1" ht="22.5" customHeight="1" x14ac:dyDescent="0.3">
      <c r="B53" s="31"/>
      <c r="C53" s="32">
        <v>34</v>
      </c>
      <c r="D53" s="32" t="s">
        <v>36</v>
      </c>
      <c r="E53" s="33" t="s">
        <v>144</v>
      </c>
      <c r="F53" s="41" t="s">
        <v>166</v>
      </c>
      <c r="G53" s="41"/>
      <c r="H53" s="41"/>
      <c r="I53" s="41"/>
      <c r="J53" s="34" t="s">
        <v>38</v>
      </c>
      <c r="K53" s="35">
        <v>2</v>
      </c>
      <c r="L53" s="42">
        <v>0</v>
      </c>
      <c r="M53" s="42"/>
      <c r="N53" s="38">
        <f t="shared" si="7"/>
        <v>0</v>
      </c>
      <c r="O53" s="39"/>
      <c r="P53" s="39"/>
      <c r="Q53" s="40"/>
      <c r="R53" s="36"/>
      <c r="AG53" s="8"/>
      <c r="AI53" s="8"/>
      <c r="AJ53" s="8"/>
      <c r="AN53" s="8"/>
      <c r="AT53" s="37"/>
      <c r="AU53" s="37"/>
      <c r="AV53" s="37"/>
      <c r="AW53" s="37"/>
      <c r="AX53" s="37"/>
      <c r="AY53" s="8"/>
      <c r="AZ53" s="37"/>
      <c r="BA53" s="8"/>
      <c r="BB53" s="8"/>
    </row>
    <row r="54" spans="2:54" s="1" customFormat="1" ht="23.25" customHeight="1" x14ac:dyDescent="0.3">
      <c r="B54" s="31"/>
      <c r="C54" s="32">
        <v>35</v>
      </c>
      <c r="D54" s="32" t="s">
        <v>36</v>
      </c>
      <c r="E54" s="33" t="s">
        <v>145</v>
      </c>
      <c r="F54" s="41" t="s">
        <v>167</v>
      </c>
      <c r="G54" s="41"/>
      <c r="H54" s="41"/>
      <c r="I54" s="41"/>
      <c r="J54" s="34" t="s">
        <v>38</v>
      </c>
      <c r="K54" s="35">
        <v>1</v>
      </c>
      <c r="L54" s="42">
        <v>0</v>
      </c>
      <c r="M54" s="42"/>
      <c r="N54" s="38">
        <f t="shared" si="0"/>
        <v>0</v>
      </c>
      <c r="O54" s="39"/>
      <c r="P54" s="39"/>
      <c r="Q54" s="40"/>
      <c r="R54" s="36"/>
      <c r="AG54" s="8" t="s">
        <v>34</v>
      </c>
      <c r="AI54" s="8" t="s">
        <v>36</v>
      </c>
      <c r="AJ54" s="8" t="s">
        <v>15</v>
      </c>
      <c r="AN54" s="8" t="s">
        <v>35</v>
      </c>
      <c r="AT54" s="37" t="e">
        <f>IF(#REF!="základní",N54,0)</f>
        <v>#REF!</v>
      </c>
      <c r="AU54" s="37" t="e">
        <f>IF(#REF!="snížená",N54,0)</f>
        <v>#REF!</v>
      </c>
      <c r="AV54" s="37" t="e">
        <f>IF(#REF!="zákl. přenesená",N54,0)</f>
        <v>#REF!</v>
      </c>
      <c r="AW54" s="37" t="e">
        <f>IF(#REF!="sníž. přenesená",N54,0)</f>
        <v>#REF!</v>
      </c>
      <c r="AX54" s="37" t="e">
        <f>IF(#REF!="nulová",N54,0)</f>
        <v>#REF!</v>
      </c>
      <c r="AY54" s="8" t="s">
        <v>13</v>
      </c>
      <c r="AZ54" s="37">
        <f>ROUND(L54*K54,1)</f>
        <v>0</v>
      </c>
      <c r="BA54" s="8" t="s">
        <v>34</v>
      </c>
      <c r="BB54" s="8" t="s">
        <v>81</v>
      </c>
    </row>
    <row r="55" spans="2:54" s="3" customFormat="1" ht="29.85" customHeight="1" x14ac:dyDescent="0.3">
      <c r="B55" s="23"/>
      <c r="C55" s="24"/>
      <c r="D55" s="30" t="s">
        <v>23</v>
      </c>
      <c r="E55" s="30"/>
      <c r="F55" s="30"/>
      <c r="G55" s="30"/>
      <c r="H55" s="30"/>
      <c r="I55" s="30"/>
      <c r="J55" s="30"/>
      <c r="K55" s="30"/>
      <c r="L55" s="30"/>
      <c r="M55" s="30"/>
      <c r="N55" s="48">
        <f>AZ55</f>
        <v>0</v>
      </c>
      <c r="O55" s="48"/>
      <c r="P55" s="48"/>
      <c r="Q55" s="48"/>
      <c r="R55" s="26"/>
      <c r="AG55" s="27" t="s">
        <v>34</v>
      </c>
      <c r="AI55" s="28" t="s">
        <v>11</v>
      </c>
      <c r="AJ55" s="28" t="s">
        <v>13</v>
      </c>
      <c r="AN55" s="27" t="s">
        <v>35</v>
      </c>
      <c r="AZ55" s="29">
        <f>AZ56</f>
        <v>0</v>
      </c>
    </row>
    <row r="56" spans="2:54" s="1" customFormat="1" ht="24" customHeight="1" x14ac:dyDescent="0.3">
      <c r="B56" s="31"/>
      <c r="C56" s="32">
        <v>36</v>
      </c>
      <c r="D56" s="32" t="s">
        <v>36</v>
      </c>
      <c r="E56" s="33" t="s">
        <v>137</v>
      </c>
      <c r="F56" s="41" t="s">
        <v>168</v>
      </c>
      <c r="G56" s="41"/>
      <c r="H56" s="41"/>
      <c r="I56" s="41"/>
      <c r="J56" s="34" t="s">
        <v>38</v>
      </c>
      <c r="K56" s="35">
        <v>15</v>
      </c>
      <c r="L56" s="42">
        <v>0</v>
      </c>
      <c r="M56" s="42"/>
      <c r="N56" s="38">
        <f>ROUND(L56*K56,1)</f>
        <v>0</v>
      </c>
      <c r="O56" s="39"/>
      <c r="P56" s="39"/>
      <c r="Q56" s="40"/>
      <c r="R56" s="36"/>
      <c r="AG56" s="8" t="s">
        <v>34</v>
      </c>
      <c r="AI56" s="8" t="s">
        <v>36</v>
      </c>
      <c r="AJ56" s="8" t="s">
        <v>15</v>
      </c>
      <c r="AN56" s="8" t="s">
        <v>35</v>
      </c>
      <c r="AT56" s="37" t="e">
        <f>IF(#REF!="základní",N56,0)</f>
        <v>#REF!</v>
      </c>
      <c r="AU56" s="37" t="e">
        <f>IF(#REF!="snížená",N56,0)</f>
        <v>#REF!</v>
      </c>
      <c r="AV56" s="37" t="e">
        <f>IF(#REF!="zákl. přenesená",N56,0)</f>
        <v>#REF!</v>
      </c>
      <c r="AW56" s="37" t="e">
        <f>IF(#REF!="sníž. přenesená",N56,0)</f>
        <v>#REF!</v>
      </c>
      <c r="AX56" s="37" t="e">
        <f>IF(#REF!="nulová",N56,0)</f>
        <v>#REF!</v>
      </c>
      <c r="AY56" s="8" t="s">
        <v>13</v>
      </c>
      <c r="AZ56" s="37">
        <f>ROUND(L56*K56,1)</f>
        <v>0</v>
      </c>
      <c r="BA56" s="8" t="s">
        <v>34</v>
      </c>
      <c r="BB56" s="8" t="s">
        <v>82</v>
      </c>
    </row>
    <row r="57" spans="2:54" s="3" customFormat="1" ht="29.85" customHeight="1" x14ac:dyDescent="0.3">
      <c r="B57" s="23"/>
      <c r="C57" s="24"/>
      <c r="D57" s="30" t="s">
        <v>24</v>
      </c>
      <c r="E57" s="30"/>
      <c r="F57" s="30"/>
      <c r="G57" s="30"/>
      <c r="H57" s="30"/>
      <c r="I57" s="30"/>
      <c r="J57" s="30"/>
      <c r="K57" s="30"/>
      <c r="L57" s="30"/>
      <c r="M57" s="30"/>
      <c r="N57" s="48">
        <f>AZ57</f>
        <v>0</v>
      </c>
      <c r="O57" s="48"/>
      <c r="P57" s="48"/>
      <c r="Q57" s="48"/>
      <c r="R57" s="26"/>
      <c r="AG57" s="27" t="s">
        <v>34</v>
      </c>
      <c r="AI57" s="28" t="s">
        <v>11</v>
      </c>
      <c r="AJ57" s="28" t="s">
        <v>13</v>
      </c>
      <c r="AN57" s="27" t="s">
        <v>35</v>
      </c>
      <c r="AZ57" s="29">
        <f>SUM(AZ58:AZ61)</f>
        <v>0</v>
      </c>
    </row>
    <row r="58" spans="2:54" s="1" customFormat="1" ht="24" customHeight="1" x14ac:dyDescent="0.3">
      <c r="B58" s="31"/>
      <c r="C58" s="32">
        <v>37</v>
      </c>
      <c r="D58" s="32" t="s">
        <v>36</v>
      </c>
      <c r="E58" s="33" t="s">
        <v>83</v>
      </c>
      <c r="F58" s="41" t="s">
        <v>169</v>
      </c>
      <c r="G58" s="41"/>
      <c r="H58" s="41"/>
      <c r="I58" s="41"/>
      <c r="J58" s="34" t="s">
        <v>38</v>
      </c>
      <c r="K58" s="35">
        <v>34</v>
      </c>
      <c r="L58" s="42">
        <v>0</v>
      </c>
      <c r="M58" s="42"/>
      <c r="N58" s="38">
        <f>ROUND(L58*K58,1)</f>
        <v>0</v>
      </c>
      <c r="O58" s="39"/>
      <c r="P58" s="39"/>
      <c r="Q58" s="40"/>
      <c r="R58" s="36"/>
      <c r="AG58" s="8" t="s">
        <v>34</v>
      </c>
      <c r="AI58" s="8" t="s">
        <v>36</v>
      </c>
      <c r="AJ58" s="8" t="s">
        <v>15</v>
      </c>
      <c r="AN58" s="8" t="s">
        <v>35</v>
      </c>
      <c r="AT58" s="37" t="e">
        <f>IF(#REF!="základní",N58,0)</f>
        <v>#REF!</v>
      </c>
      <c r="AU58" s="37" t="e">
        <f>IF(#REF!="snížená",N58,0)</f>
        <v>#REF!</v>
      </c>
      <c r="AV58" s="37" t="e">
        <f>IF(#REF!="zákl. přenesená",N58,0)</f>
        <v>#REF!</v>
      </c>
      <c r="AW58" s="37" t="e">
        <f>IF(#REF!="sníž. přenesená",N58,0)</f>
        <v>#REF!</v>
      </c>
      <c r="AX58" s="37" t="e">
        <f>IF(#REF!="nulová",N58,0)</f>
        <v>#REF!</v>
      </c>
      <c r="AY58" s="8" t="s">
        <v>13</v>
      </c>
      <c r="AZ58" s="37">
        <f>ROUND(L58*K58,1)</f>
        <v>0</v>
      </c>
      <c r="BA58" s="8" t="s">
        <v>34</v>
      </c>
      <c r="BB58" s="8" t="s">
        <v>84</v>
      </c>
    </row>
    <row r="59" spans="2:54" s="1" customFormat="1" ht="21" customHeight="1" x14ac:dyDescent="0.3">
      <c r="B59" s="31"/>
      <c r="C59" s="32">
        <v>38</v>
      </c>
      <c r="D59" s="32" t="s">
        <v>36</v>
      </c>
      <c r="E59" s="33" t="s">
        <v>85</v>
      </c>
      <c r="F59" s="41" t="s">
        <v>170</v>
      </c>
      <c r="G59" s="41"/>
      <c r="H59" s="41"/>
      <c r="I59" s="41"/>
      <c r="J59" s="34" t="s">
        <v>38</v>
      </c>
      <c r="K59" s="35">
        <v>6</v>
      </c>
      <c r="L59" s="42">
        <v>0</v>
      </c>
      <c r="M59" s="42"/>
      <c r="N59" s="38">
        <f>ROUND(L59*K59,1)</f>
        <v>0</v>
      </c>
      <c r="O59" s="39"/>
      <c r="P59" s="39"/>
      <c r="Q59" s="40"/>
      <c r="R59" s="36"/>
      <c r="AG59" s="8" t="s">
        <v>34</v>
      </c>
      <c r="AI59" s="8" t="s">
        <v>36</v>
      </c>
      <c r="AJ59" s="8" t="s">
        <v>15</v>
      </c>
      <c r="AN59" s="8" t="s">
        <v>35</v>
      </c>
      <c r="AT59" s="37" t="e">
        <f>IF(#REF!="základní",N59,0)</f>
        <v>#REF!</v>
      </c>
      <c r="AU59" s="37" t="e">
        <f>IF(#REF!="snížená",N59,0)</f>
        <v>#REF!</v>
      </c>
      <c r="AV59" s="37" t="e">
        <f>IF(#REF!="zákl. přenesená",N59,0)</f>
        <v>#REF!</v>
      </c>
      <c r="AW59" s="37" t="e">
        <f>IF(#REF!="sníž. přenesená",N59,0)</f>
        <v>#REF!</v>
      </c>
      <c r="AX59" s="37" t="e">
        <f>IF(#REF!="nulová",N59,0)</f>
        <v>#REF!</v>
      </c>
      <c r="AY59" s="8" t="s">
        <v>13</v>
      </c>
      <c r="AZ59" s="37">
        <f>ROUND(L59*K59,1)</f>
        <v>0</v>
      </c>
      <c r="BA59" s="8" t="s">
        <v>34</v>
      </c>
      <c r="BB59" s="8" t="s">
        <v>86</v>
      </c>
    </row>
    <row r="60" spans="2:54" s="1" customFormat="1" ht="23.25" customHeight="1" x14ac:dyDescent="0.3">
      <c r="B60" s="31"/>
      <c r="C60" s="32">
        <v>39</v>
      </c>
      <c r="D60" s="32" t="s">
        <v>36</v>
      </c>
      <c r="E60" s="33" t="s">
        <v>87</v>
      </c>
      <c r="F60" s="41" t="s">
        <v>171</v>
      </c>
      <c r="G60" s="41"/>
      <c r="H60" s="41"/>
      <c r="I60" s="41"/>
      <c r="J60" s="34" t="s">
        <v>38</v>
      </c>
      <c r="K60" s="35">
        <v>13</v>
      </c>
      <c r="L60" s="42">
        <v>0</v>
      </c>
      <c r="M60" s="42"/>
      <c r="N60" s="38">
        <f>ROUND(L60*K60,1)</f>
        <v>0</v>
      </c>
      <c r="O60" s="39"/>
      <c r="P60" s="39"/>
      <c r="Q60" s="40"/>
      <c r="R60" s="36"/>
      <c r="AG60" s="8" t="s">
        <v>34</v>
      </c>
      <c r="AI60" s="8" t="s">
        <v>36</v>
      </c>
      <c r="AJ60" s="8" t="s">
        <v>15</v>
      </c>
      <c r="AN60" s="8" t="s">
        <v>35</v>
      </c>
      <c r="AT60" s="37" t="e">
        <f>IF(#REF!="základní",N60,0)</f>
        <v>#REF!</v>
      </c>
      <c r="AU60" s="37" t="e">
        <f>IF(#REF!="snížená",N60,0)</f>
        <v>#REF!</v>
      </c>
      <c r="AV60" s="37" t="e">
        <f>IF(#REF!="zákl. přenesená",N60,0)</f>
        <v>#REF!</v>
      </c>
      <c r="AW60" s="37" t="e">
        <f>IF(#REF!="sníž. přenesená",N60,0)</f>
        <v>#REF!</v>
      </c>
      <c r="AX60" s="37" t="e">
        <f>IF(#REF!="nulová",N60,0)</f>
        <v>#REF!</v>
      </c>
      <c r="AY60" s="8" t="s">
        <v>13</v>
      </c>
      <c r="AZ60" s="37">
        <f>ROUND(L60*K60,1)</f>
        <v>0</v>
      </c>
      <c r="BA60" s="8" t="s">
        <v>34</v>
      </c>
      <c r="BB60" s="8" t="s">
        <v>88</v>
      </c>
    </row>
    <row r="61" spans="2:54" s="1" customFormat="1" ht="23.25" customHeight="1" x14ac:dyDescent="0.3">
      <c r="B61" s="31"/>
      <c r="C61" s="32">
        <v>40</v>
      </c>
      <c r="D61" s="32" t="s">
        <v>36</v>
      </c>
      <c r="E61" s="33" t="s">
        <v>89</v>
      </c>
      <c r="F61" s="41" t="s">
        <v>172</v>
      </c>
      <c r="G61" s="41"/>
      <c r="H61" s="41"/>
      <c r="I61" s="41"/>
      <c r="J61" s="34" t="s">
        <v>38</v>
      </c>
      <c r="K61" s="35">
        <v>4</v>
      </c>
      <c r="L61" s="42">
        <v>0</v>
      </c>
      <c r="M61" s="42"/>
      <c r="N61" s="38">
        <f>ROUND(L61*K61,1)</f>
        <v>0</v>
      </c>
      <c r="O61" s="39"/>
      <c r="P61" s="39"/>
      <c r="Q61" s="40"/>
      <c r="R61" s="36"/>
      <c r="AG61" s="8" t="s">
        <v>34</v>
      </c>
      <c r="AI61" s="8" t="s">
        <v>36</v>
      </c>
      <c r="AJ61" s="8" t="s">
        <v>15</v>
      </c>
      <c r="AN61" s="8" t="s">
        <v>35</v>
      </c>
      <c r="AT61" s="37" t="e">
        <f>IF(#REF!="základní",N61,0)</f>
        <v>#REF!</v>
      </c>
      <c r="AU61" s="37" t="e">
        <f>IF(#REF!="snížená",N61,0)</f>
        <v>#REF!</v>
      </c>
      <c r="AV61" s="37" t="e">
        <f>IF(#REF!="zákl. přenesená",N61,0)</f>
        <v>#REF!</v>
      </c>
      <c r="AW61" s="37" t="e">
        <f>IF(#REF!="sníž. přenesená",N61,0)</f>
        <v>#REF!</v>
      </c>
      <c r="AX61" s="37" t="e">
        <f>IF(#REF!="nulová",N61,0)</f>
        <v>#REF!</v>
      </c>
      <c r="AY61" s="8" t="s">
        <v>13</v>
      </c>
      <c r="AZ61" s="37">
        <f>ROUND(L61*K61,1)</f>
        <v>0</v>
      </c>
      <c r="BA61" s="8" t="s">
        <v>34</v>
      </c>
      <c r="BB61" s="8" t="s">
        <v>90</v>
      </c>
    </row>
    <row r="62" spans="2:54" s="3" customFormat="1" ht="29.85" customHeight="1" x14ac:dyDescent="0.3">
      <c r="B62" s="23"/>
      <c r="C62" s="24"/>
      <c r="D62" s="30" t="s">
        <v>25</v>
      </c>
      <c r="E62" s="30"/>
      <c r="F62" s="30"/>
      <c r="G62" s="30"/>
      <c r="H62" s="30"/>
      <c r="I62" s="30"/>
      <c r="J62" s="30"/>
      <c r="K62" s="30"/>
      <c r="L62" s="30"/>
      <c r="M62" s="30"/>
      <c r="N62" s="48">
        <f>AZ62</f>
        <v>0</v>
      </c>
      <c r="O62" s="48"/>
      <c r="P62" s="48"/>
      <c r="Q62" s="48"/>
      <c r="R62" s="26"/>
      <c r="AG62" s="27" t="s">
        <v>34</v>
      </c>
      <c r="AI62" s="28" t="s">
        <v>11</v>
      </c>
      <c r="AJ62" s="28" t="s">
        <v>13</v>
      </c>
      <c r="AN62" s="27" t="s">
        <v>35</v>
      </c>
      <c r="AZ62" s="29">
        <f>SUM(AZ63:AZ73)</f>
        <v>0</v>
      </c>
    </row>
    <row r="63" spans="2:54" s="1" customFormat="1" ht="22.5" customHeight="1" x14ac:dyDescent="0.3">
      <c r="B63" s="31"/>
      <c r="C63" s="32">
        <v>41</v>
      </c>
      <c r="D63" s="32" t="s">
        <v>36</v>
      </c>
      <c r="E63" s="33" t="s">
        <v>91</v>
      </c>
      <c r="F63" s="41" t="s">
        <v>173</v>
      </c>
      <c r="G63" s="41"/>
      <c r="H63" s="41"/>
      <c r="I63" s="41"/>
      <c r="J63" s="34" t="s">
        <v>38</v>
      </c>
      <c r="K63" s="35">
        <v>13</v>
      </c>
      <c r="L63" s="42">
        <v>0</v>
      </c>
      <c r="M63" s="42"/>
      <c r="N63" s="38">
        <f t="shared" ref="N63:N73" si="8">ROUND(L63*K63,1)</f>
        <v>0</v>
      </c>
      <c r="O63" s="39"/>
      <c r="P63" s="39"/>
      <c r="Q63" s="40"/>
      <c r="R63" s="36"/>
      <c r="AG63" s="8" t="s">
        <v>34</v>
      </c>
      <c r="AI63" s="8" t="s">
        <v>36</v>
      </c>
      <c r="AJ63" s="8" t="s">
        <v>15</v>
      </c>
      <c r="AN63" s="8" t="s">
        <v>35</v>
      </c>
      <c r="AT63" s="37" t="e">
        <f>IF(#REF!="základní",N63,0)</f>
        <v>#REF!</v>
      </c>
      <c r="AU63" s="37" t="e">
        <f>IF(#REF!="snížená",N63,0)</f>
        <v>#REF!</v>
      </c>
      <c r="AV63" s="37" t="e">
        <f>IF(#REF!="zákl. přenesená",N63,0)</f>
        <v>#REF!</v>
      </c>
      <c r="AW63" s="37" t="e">
        <f>IF(#REF!="sníž. přenesená",N63,0)</f>
        <v>#REF!</v>
      </c>
      <c r="AX63" s="37" t="e">
        <f>IF(#REF!="nulová",N63,0)</f>
        <v>#REF!</v>
      </c>
      <c r="AY63" s="8" t="s">
        <v>13</v>
      </c>
      <c r="AZ63" s="37">
        <f t="shared" ref="AZ63:AZ73" si="9">ROUND(L63*K63,1)</f>
        <v>0</v>
      </c>
      <c r="BA63" s="8" t="s">
        <v>34</v>
      </c>
      <c r="BB63" s="8" t="s">
        <v>92</v>
      </c>
    </row>
    <row r="64" spans="2:54" s="1" customFormat="1" ht="22.5" customHeight="1" x14ac:dyDescent="0.3">
      <c r="B64" s="31"/>
      <c r="C64" s="32">
        <v>42</v>
      </c>
      <c r="D64" s="32" t="s">
        <v>36</v>
      </c>
      <c r="E64" s="33" t="s">
        <v>93</v>
      </c>
      <c r="F64" s="41" t="s">
        <v>173</v>
      </c>
      <c r="G64" s="41"/>
      <c r="H64" s="41"/>
      <c r="I64" s="41"/>
      <c r="J64" s="34" t="s">
        <v>38</v>
      </c>
      <c r="K64" s="35">
        <v>2</v>
      </c>
      <c r="L64" s="42">
        <v>0</v>
      </c>
      <c r="M64" s="42"/>
      <c r="N64" s="38">
        <f t="shared" si="8"/>
        <v>0</v>
      </c>
      <c r="O64" s="39"/>
      <c r="P64" s="39"/>
      <c r="Q64" s="40"/>
      <c r="R64" s="36"/>
      <c r="AG64" s="8" t="s">
        <v>34</v>
      </c>
      <c r="AI64" s="8" t="s">
        <v>36</v>
      </c>
      <c r="AJ64" s="8" t="s">
        <v>15</v>
      </c>
      <c r="AN64" s="8" t="s">
        <v>35</v>
      </c>
      <c r="AT64" s="37" t="e">
        <f>IF(#REF!="základní",N64,0)</f>
        <v>#REF!</v>
      </c>
      <c r="AU64" s="37" t="e">
        <f>IF(#REF!="snížená",N64,0)</f>
        <v>#REF!</v>
      </c>
      <c r="AV64" s="37" t="e">
        <f>IF(#REF!="zákl. přenesená",N64,0)</f>
        <v>#REF!</v>
      </c>
      <c r="AW64" s="37" t="e">
        <f>IF(#REF!="sníž. přenesená",N64,0)</f>
        <v>#REF!</v>
      </c>
      <c r="AX64" s="37" t="e">
        <f>IF(#REF!="nulová",N64,0)</f>
        <v>#REF!</v>
      </c>
      <c r="AY64" s="8" t="s">
        <v>13</v>
      </c>
      <c r="AZ64" s="37">
        <f t="shared" si="9"/>
        <v>0</v>
      </c>
      <c r="BA64" s="8" t="s">
        <v>34</v>
      </c>
      <c r="BB64" s="8" t="s">
        <v>94</v>
      </c>
    </row>
    <row r="65" spans="2:54" s="1" customFormat="1" ht="23.25" customHeight="1" x14ac:dyDescent="0.3">
      <c r="B65" s="31"/>
      <c r="C65" s="32">
        <v>43</v>
      </c>
      <c r="D65" s="32" t="s">
        <v>36</v>
      </c>
      <c r="E65" s="33" t="s">
        <v>95</v>
      </c>
      <c r="F65" s="41" t="s">
        <v>173</v>
      </c>
      <c r="G65" s="41"/>
      <c r="H65" s="41"/>
      <c r="I65" s="41"/>
      <c r="J65" s="34" t="s">
        <v>38</v>
      </c>
      <c r="K65" s="35">
        <v>2</v>
      </c>
      <c r="L65" s="42">
        <v>0</v>
      </c>
      <c r="M65" s="42"/>
      <c r="N65" s="38">
        <f t="shared" si="8"/>
        <v>0</v>
      </c>
      <c r="O65" s="39"/>
      <c r="P65" s="39"/>
      <c r="Q65" s="40"/>
      <c r="R65" s="36"/>
      <c r="AG65" s="8" t="s">
        <v>34</v>
      </c>
      <c r="AI65" s="8" t="s">
        <v>36</v>
      </c>
      <c r="AJ65" s="8" t="s">
        <v>15</v>
      </c>
      <c r="AN65" s="8" t="s">
        <v>35</v>
      </c>
      <c r="AT65" s="37" t="e">
        <f>IF(#REF!="základní",N65,0)</f>
        <v>#REF!</v>
      </c>
      <c r="AU65" s="37" t="e">
        <f>IF(#REF!="snížená",N65,0)</f>
        <v>#REF!</v>
      </c>
      <c r="AV65" s="37" t="e">
        <f>IF(#REF!="zákl. přenesená",N65,0)</f>
        <v>#REF!</v>
      </c>
      <c r="AW65" s="37" t="e">
        <f>IF(#REF!="sníž. přenesená",N65,0)</f>
        <v>#REF!</v>
      </c>
      <c r="AX65" s="37" t="e">
        <f>IF(#REF!="nulová",N65,0)</f>
        <v>#REF!</v>
      </c>
      <c r="AY65" s="8" t="s">
        <v>13</v>
      </c>
      <c r="AZ65" s="37">
        <f t="shared" si="9"/>
        <v>0</v>
      </c>
      <c r="BA65" s="8" t="s">
        <v>34</v>
      </c>
      <c r="BB65" s="8" t="s">
        <v>96</v>
      </c>
    </row>
    <row r="66" spans="2:54" s="1" customFormat="1" ht="20.25" customHeight="1" x14ac:dyDescent="0.3">
      <c r="B66" s="31"/>
      <c r="C66" s="32">
        <v>44</v>
      </c>
      <c r="D66" s="32" t="s">
        <v>36</v>
      </c>
      <c r="E66" s="33" t="s">
        <v>97</v>
      </c>
      <c r="F66" s="41" t="s">
        <v>173</v>
      </c>
      <c r="G66" s="41"/>
      <c r="H66" s="41"/>
      <c r="I66" s="41"/>
      <c r="J66" s="34" t="s">
        <v>38</v>
      </c>
      <c r="K66" s="35">
        <v>1</v>
      </c>
      <c r="L66" s="42">
        <v>0</v>
      </c>
      <c r="M66" s="42"/>
      <c r="N66" s="38">
        <f t="shared" si="8"/>
        <v>0</v>
      </c>
      <c r="O66" s="39"/>
      <c r="P66" s="39"/>
      <c r="Q66" s="40"/>
      <c r="R66" s="36"/>
      <c r="AG66" s="8" t="s">
        <v>34</v>
      </c>
      <c r="AI66" s="8" t="s">
        <v>36</v>
      </c>
      <c r="AJ66" s="8" t="s">
        <v>15</v>
      </c>
      <c r="AN66" s="8" t="s">
        <v>35</v>
      </c>
      <c r="AT66" s="37" t="e">
        <f>IF(#REF!="základní",N66,0)</f>
        <v>#REF!</v>
      </c>
      <c r="AU66" s="37" t="e">
        <f>IF(#REF!="snížená",N66,0)</f>
        <v>#REF!</v>
      </c>
      <c r="AV66" s="37" t="e">
        <f>IF(#REF!="zákl. přenesená",N66,0)</f>
        <v>#REF!</v>
      </c>
      <c r="AW66" s="37" t="e">
        <f>IF(#REF!="sníž. přenesená",N66,0)</f>
        <v>#REF!</v>
      </c>
      <c r="AX66" s="37" t="e">
        <f>IF(#REF!="nulová",N66,0)</f>
        <v>#REF!</v>
      </c>
      <c r="AY66" s="8" t="s">
        <v>13</v>
      </c>
      <c r="AZ66" s="37">
        <f t="shared" si="9"/>
        <v>0</v>
      </c>
      <c r="BA66" s="8" t="s">
        <v>34</v>
      </c>
      <c r="BB66" s="8" t="s">
        <v>98</v>
      </c>
    </row>
    <row r="67" spans="2:54" s="1" customFormat="1" ht="20.25" customHeight="1" x14ac:dyDescent="0.3">
      <c r="B67" s="31"/>
      <c r="C67" s="32">
        <v>45</v>
      </c>
      <c r="D67" s="32" t="s">
        <v>36</v>
      </c>
      <c r="E67" s="33" t="s">
        <v>125</v>
      </c>
      <c r="F67" s="41" t="s">
        <v>173</v>
      </c>
      <c r="G67" s="41"/>
      <c r="H67" s="41"/>
      <c r="I67" s="41"/>
      <c r="J67" s="34" t="s">
        <v>38</v>
      </c>
      <c r="K67" s="35">
        <v>1</v>
      </c>
      <c r="L67" s="42">
        <v>0</v>
      </c>
      <c r="M67" s="42"/>
      <c r="N67" s="38">
        <f>ROUND(L67*K67,1)</f>
        <v>0</v>
      </c>
      <c r="O67" s="39"/>
      <c r="P67" s="39"/>
      <c r="Q67" s="40"/>
      <c r="R67" s="36"/>
      <c r="AG67" s="8" t="s">
        <v>34</v>
      </c>
      <c r="AI67" s="8" t="s">
        <v>36</v>
      </c>
      <c r="AJ67" s="8" t="s">
        <v>15</v>
      </c>
      <c r="AN67" s="8" t="s">
        <v>35</v>
      </c>
      <c r="AT67" s="37" t="e">
        <f>IF(#REF!="základní",N67,0)</f>
        <v>#REF!</v>
      </c>
      <c r="AU67" s="37" t="e">
        <f>IF(#REF!="snížená",N67,0)</f>
        <v>#REF!</v>
      </c>
      <c r="AV67" s="37" t="e">
        <f>IF(#REF!="zákl. přenesená",N67,0)</f>
        <v>#REF!</v>
      </c>
      <c r="AW67" s="37" t="e">
        <f>IF(#REF!="sníž. přenesená",N67,0)</f>
        <v>#REF!</v>
      </c>
      <c r="AX67" s="37" t="e">
        <f>IF(#REF!="nulová",N67,0)</f>
        <v>#REF!</v>
      </c>
      <c r="AY67" s="8" t="s">
        <v>13</v>
      </c>
      <c r="AZ67" s="37">
        <f t="shared" si="9"/>
        <v>0</v>
      </c>
      <c r="BA67" s="8" t="s">
        <v>34</v>
      </c>
      <c r="BB67" s="8" t="s">
        <v>126</v>
      </c>
    </row>
    <row r="68" spans="2:54" s="1" customFormat="1" ht="21" customHeight="1" x14ac:dyDescent="0.3">
      <c r="B68" s="31"/>
      <c r="C68" s="32">
        <v>46</v>
      </c>
      <c r="D68" s="32" t="s">
        <v>36</v>
      </c>
      <c r="E68" s="33" t="s">
        <v>127</v>
      </c>
      <c r="F68" s="41" t="s">
        <v>173</v>
      </c>
      <c r="G68" s="41"/>
      <c r="H68" s="41"/>
      <c r="I68" s="41"/>
      <c r="J68" s="34" t="s">
        <v>38</v>
      </c>
      <c r="K68" s="35">
        <v>1</v>
      </c>
      <c r="L68" s="42">
        <v>0</v>
      </c>
      <c r="M68" s="42"/>
      <c r="N68" s="38">
        <f>ROUND(L68*K68,1)</f>
        <v>0</v>
      </c>
      <c r="O68" s="39"/>
      <c r="P68" s="39"/>
      <c r="Q68" s="40"/>
      <c r="R68" s="36"/>
      <c r="AG68" s="8" t="s">
        <v>34</v>
      </c>
      <c r="AI68" s="8" t="s">
        <v>36</v>
      </c>
      <c r="AJ68" s="8" t="s">
        <v>15</v>
      </c>
      <c r="AN68" s="8" t="s">
        <v>35</v>
      </c>
      <c r="AT68" s="37" t="e">
        <f>IF(#REF!="základní",N68,0)</f>
        <v>#REF!</v>
      </c>
      <c r="AU68" s="37" t="e">
        <f>IF(#REF!="snížená",N68,0)</f>
        <v>#REF!</v>
      </c>
      <c r="AV68" s="37" t="e">
        <f>IF(#REF!="zákl. přenesená",N68,0)</f>
        <v>#REF!</v>
      </c>
      <c r="AW68" s="37" t="e">
        <f>IF(#REF!="sníž. přenesená",N68,0)</f>
        <v>#REF!</v>
      </c>
      <c r="AX68" s="37" t="e">
        <f>IF(#REF!="nulová",N68,0)</f>
        <v>#REF!</v>
      </c>
      <c r="AY68" s="8" t="s">
        <v>13</v>
      </c>
      <c r="AZ68" s="37">
        <f t="shared" si="9"/>
        <v>0</v>
      </c>
      <c r="BA68" s="8" t="s">
        <v>34</v>
      </c>
      <c r="BB68" s="8" t="s">
        <v>128</v>
      </c>
    </row>
    <row r="69" spans="2:54" s="1" customFormat="1" ht="19.5" customHeight="1" x14ac:dyDescent="0.3">
      <c r="B69" s="31"/>
      <c r="C69" s="32">
        <v>47</v>
      </c>
      <c r="D69" s="32" t="s">
        <v>36</v>
      </c>
      <c r="E69" s="33" t="s">
        <v>129</v>
      </c>
      <c r="F69" s="41" t="s">
        <v>173</v>
      </c>
      <c r="G69" s="41"/>
      <c r="H69" s="41"/>
      <c r="I69" s="41"/>
      <c r="J69" s="34" t="s">
        <v>38</v>
      </c>
      <c r="K69" s="35">
        <v>1</v>
      </c>
      <c r="L69" s="42">
        <v>0</v>
      </c>
      <c r="M69" s="42"/>
      <c r="N69" s="38">
        <f>ROUND(L69*K69,1)</f>
        <v>0</v>
      </c>
      <c r="O69" s="39"/>
      <c r="P69" s="39"/>
      <c r="Q69" s="40"/>
      <c r="R69" s="36"/>
      <c r="AG69" s="8" t="s">
        <v>34</v>
      </c>
      <c r="AI69" s="8" t="s">
        <v>36</v>
      </c>
      <c r="AJ69" s="8" t="s">
        <v>15</v>
      </c>
      <c r="AN69" s="8" t="s">
        <v>35</v>
      </c>
      <c r="AT69" s="37" t="e">
        <f>IF(#REF!="základní",N69,0)</f>
        <v>#REF!</v>
      </c>
      <c r="AU69" s="37" t="e">
        <f>IF(#REF!="snížená",N69,0)</f>
        <v>#REF!</v>
      </c>
      <c r="AV69" s="37" t="e">
        <f>IF(#REF!="zákl. přenesená",N69,0)</f>
        <v>#REF!</v>
      </c>
      <c r="AW69" s="37" t="e">
        <f>IF(#REF!="sníž. přenesená",N69,0)</f>
        <v>#REF!</v>
      </c>
      <c r="AX69" s="37" t="e">
        <f>IF(#REF!="nulová",N69,0)</f>
        <v>#REF!</v>
      </c>
      <c r="AY69" s="8" t="s">
        <v>13</v>
      </c>
      <c r="AZ69" s="37">
        <f t="shared" si="9"/>
        <v>0</v>
      </c>
      <c r="BA69" s="8" t="s">
        <v>34</v>
      </c>
      <c r="BB69" s="8" t="s">
        <v>130</v>
      </c>
    </row>
    <row r="70" spans="2:54" s="1" customFormat="1" ht="21.75" customHeight="1" x14ac:dyDescent="0.3">
      <c r="B70" s="31"/>
      <c r="C70" s="32">
        <v>48</v>
      </c>
      <c r="D70" s="32" t="s">
        <v>36</v>
      </c>
      <c r="E70" s="33" t="s">
        <v>131</v>
      </c>
      <c r="F70" s="41" t="s">
        <v>173</v>
      </c>
      <c r="G70" s="41"/>
      <c r="H70" s="41"/>
      <c r="I70" s="41"/>
      <c r="J70" s="34" t="s">
        <v>38</v>
      </c>
      <c r="K70" s="35">
        <v>1</v>
      </c>
      <c r="L70" s="42">
        <v>0</v>
      </c>
      <c r="M70" s="42"/>
      <c r="N70" s="38">
        <f>ROUND(L70*K70,1)</f>
        <v>0</v>
      </c>
      <c r="O70" s="39"/>
      <c r="P70" s="39"/>
      <c r="Q70" s="40"/>
      <c r="R70" s="36"/>
      <c r="AG70" s="8" t="s">
        <v>34</v>
      </c>
      <c r="AI70" s="8" t="s">
        <v>36</v>
      </c>
      <c r="AJ70" s="8" t="s">
        <v>15</v>
      </c>
      <c r="AN70" s="8" t="s">
        <v>35</v>
      </c>
      <c r="AT70" s="37" t="e">
        <f>IF(#REF!="základní",N70,0)</f>
        <v>#REF!</v>
      </c>
      <c r="AU70" s="37" t="e">
        <f>IF(#REF!="snížená",N70,0)</f>
        <v>#REF!</v>
      </c>
      <c r="AV70" s="37" t="e">
        <f>IF(#REF!="zákl. přenesená",N70,0)</f>
        <v>#REF!</v>
      </c>
      <c r="AW70" s="37" t="e">
        <f>IF(#REF!="sníž. přenesená",N70,0)</f>
        <v>#REF!</v>
      </c>
      <c r="AX70" s="37" t="e">
        <f>IF(#REF!="nulová",N70,0)</f>
        <v>#REF!</v>
      </c>
      <c r="AY70" s="8" t="s">
        <v>13</v>
      </c>
      <c r="AZ70" s="37">
        <f t="shared" si="9"/>
        <v>0</v>
      </c>
      <c r="BA70" s="8" t="s">
        <v>34</v>
      </c>
      <c r="BB70" s="8" t="s">
        <v>132</v>
      </c>
    </row>
    <row r="71" spans="2:54" s="1" customFormat="1" ht="19.5" customHeight="1" x14ac:dyDescent="0.3">
      <c r="B71" s="31"/>
      <c r="C71" s="32">
        <v>49</v>
      </c>
      <c r="D71" s="32" t="s">
        <v>36</v>
      </c>
      <c r="E71" s="33" t="s">
        <v>99</v>
      </c>
      <c r="F71" s="41" t="s">
        <v>174</v>
      </c>
      <c r="G71" s="41"/>
      <c r="H71" s="41"/>
      <c r="I71" s="41"/>
      <c r="J71" s="34" t="s">
        <v>38</v>
      </c>
      <c r="K71" s="35">
        <v>1</v>
      </c>
      <c r="L71" s="42">
        <v>0</v>
      </c>
      <c r="M71" s="42"/>
      <c r="N71" s="38">
        <f t="shared" si="8"/>
        <v>0</v>
      </c>
      <c r="O71" s="39"/>
      <c r="P71" s="39"/>
      <c r="Q71" s="40"/>
      <c r="R71" s="36"/>
      <c r="AG71" s="8" t="s">
        <v>34</v>
      </c>
      <c r="AI71" s="8" t="s">
        <v>36</v>
      </c>
      <c r="AJ71" s="8" t="s">
        <v>15</v>
      </c>
      <c r="AN71" s="8" t="s">
        <v>35</v>
      </c>
      <c r="AT71" s="37" t="e">
        <f>IF(#REF!="základní",N71,0)</f>
        <v>#REF!</v>
      </c>
      <c r="AU71" s="37" t="e">
        <f>IF(#REF!="snížená",N71,0)</f>
        <v>#REF!</v>
      </c>
      <c r="AV71" s="37" t="e">
        <f>IF(#REF!="zákl. přenesená",N71,0)</f>
        <v>#REF!</v>
      </c>
      <c r="AW71" s="37" t="e">
        <f>IF(#REF!="sníž. přenesená",N71,0)</f>
        <v>#REF!</v>
      </c>
      <c r="AX71" s="37" t="e">
        <f>IF(#REF!="nulová",N71,0)</f>
        <v>#REF!</v>
      </c>
      <c r="AY71" s="8" t="s">
        <v>13</v>
      </c>
      <c r="AZ71" s="37">
        <f t="shared" si="9"/>
        <v>0</v>
      </c>
      <c r="BA71" s="8" t="s">
        <v>34</v>
      </c>
      <c r="BB71" s="8" t="s">
        <v>100</v>
      </c>
    </row>
    <row r="72" spans="2:54" s="1" customFormat="1" ht="19.5" customHeight="1" x14ac:dyDescent="0.3">
      <c r="B72" s="31"/>
      <c r="C72" s="32">
        <v>50</v>
      </c>
      <c r="D72" s="32" t="s">
        <v>36</v>
      </c>
      <c r="E72" s="33" t="s">
        <v>101</v>
      </c>
      <c r="F72" s="41" t="s">
        <v>173</v>
      </c>
      <c r="G72" s="41"/>
      <c r="H72" s="41"/>
      <c r="I72" s="41"/>
      <c r="J72" s="34" t="s">
        <v>38</v>
      </c>
      <c r="K72" s="35">
        <v>1</v>
      </c>
      <c r="L72" s="42">
        <v>0</v>
      </c>
      <c r="M72" s="42"/>
      <c r="N72" s="38">
        <f t="shared" si="8"/>
        <v>0</v>
      </c>
      <c r="O72" s="39"/>
      <c r="P72" s="39"/>
      <c r="Q72" s="40"/>
      <c r="R72" s="36"/>
      <c r="AG72" s="8" t="s">
        <v>34</v>
      </c>
      <c r="AI72" s="8" t="s">
        <v>36</v>
      </c>
      <c r="AJ72" s="8" t="s">
        <v>15</v>
      </c>
      <c r="AN72" s="8" t="s">
        <v>35</v>
      </c>
      <c r="AT72" s="37" t="e">
        <f>IF(#REF!="základní",N72,0)</f>
        <v>#REF!</v>
      </c>
      <c r="AU72" s="37" t="e">
        <f>IF(#REF!="snížená",N72,0)</f>
        <v>#REF!</v>
      </c>
      <c r="AV72" s="37" t="e">
        <f>IF(#REF!="zákl. přenesená",N72,0)</f>
        <v>#REF!</v>
      </c>
      <c r="AW72" s="37" t="e">
        <f>IF(#REF!="sníž. přenesená",N72,0)</f>
        <v>#REF!</v>
      </c>
      <c r="AX72" s="37" t="e">
        <f>IF(#REF!="nulová",N72,0)</f>
        <v>#REF!</v>
      </c>
      <c r="AY72" s="8" t="s">
        <v>13</v>
      </c>
      <c r="AZ72" s="37">
        <f t="shared" si="9"/>
        <v>0</v>
      </c>
      <c r="BA72" s="8" t="s">
        <v>34</v>
      </c>
      <c r="BB72" s="8" t="s">
        <v>102</v>
      </c>
    </row>
    <row r="73" spans="2:54" s="1" customFormat="1" ht="21" customHeight="1" x14ac:dyDescent="0.3">
      <c r="B73" s="31"/>
      <c r="C73" s="32">
        <v>51</v>
      </c>
      <c r="D73" s="32" t="s">
        <v>36</v>
      </c>
      <c r="E73" s="33" t="s">
        <v>103</v>
      </c>
      <c r="F73" s="41" t="s">
        <v>173</v>
      </c>
      <c r="G73" s="41"/>
      <c r="H73" s="41"/>
      <c r="I73" s="41"/>
      <c r="J73" s="34" t="s">
        <v>38</v>
      </c>
      <c r="K73" s="35">
        <v>1</v>
      </c>
      <c r="L73" s="42">
        <v>0</v>
      </c>
      <c r="M73" s="42"/>
      <c r="N73" s="38">
        <f t="shared" si="8"/>
        <v>0</v>
      </c>
      <c r="O73" s="39"/>
      <c r="P73" s="39"/>
      <c r="Q73" s="40"/>
      <c r="R73" s="36"/>
      <c r="AG73" s="8" t="s">
        <v>34</v>
      </c>
      <c r="AI73" s="8" t="s">
        <v>36</v>
      </c>
      <c r="AJ73" s="8" t="s">
        <v>15</v>
      </c>
      <c r="AN73" s="8" t="s">
        <v>35</v>
      </c>
      <c r="AT73" s="37" t="e">
        <f>IF(#REF!="základní",N73,0)</f>
        <v>#REF!</v>
      </c>
      <c r="AU73" s="37" t="e">
        <f>IF(#REF!="snížená",N73,0)</f>
        <v>#REF!</v>
      </c>
      <c r="AV73" s="37" t="e">
        <f>IF(#REF!="zákl. přenesená",N73,0)</f>
        <v>#REF!</v>
      </c>
      <c r="AW73" s="37" t="e">
        <f>IF(#REF!="sníž. přenesená",N73,0)</f>
        <v>#REF!</v>
      </c>
      <c r="AX73" s="37" t="e">
        <f>IF(#REF!="nulová",N73,0)</f>
        <v>#REF!</v>
      </c>
      <c r="AY73" s="8" t="s">
        <v>13</v>
      </c>
      <c r="AZ73" s="37">
        <f t="shared" si="9"/>
        <v>0</v>
      </c>
      <c r="BA73" s="8" t="s">
        <v>34</v>
      </c>
      <c r="BB73" s="8" t="s">
        <v>104</v>
      </c>
    </row>
    <row r="74" spans="2:54" s="3" customFormat="1" ht="29.85" customHeight="1" x14ac:dyDescent="0.3">
      <c r="B74" s="23"/>
      <c r="C74" s="24"/>
      <c r="D74" s="30" t="s">
        <v>26</v>
      </c>
      <c r="E74" s="30"/>
      <c r="F74" s="30"/>
      <c r="G74" s="30"/>
      <c r="H74" s="30"/>
      <c r="I74" s="30"/>
      <c r="J74" s="30"/>
      <c r="K74" s="30"/>
      <c r="L74" s="30"/>
      <c r="M74" s="30"/>
      <c r="N74" s="48">
        <f>AZ74</f>
        <v>0</v>
      </c>
      <c r="O74" s="48"/>
      <c r="P74" s="48"/>
      <c r="Q74" s="48"/>
      <c r="R74" s="26"/>
      <c r="AG74" s="27" t="s">
        <v>34</v>
      </c>
      <c r="AI74" s="28" t="s">
        <v>11</v>
      </c>
      <c r="AJ74" s="28" t="s">
        <v>13</v>
      </c>
      <c r="AN74" s="27" t="s">
        <v>35</v>
      </c>
      <c r="AZ74" s="29">
        <f>SUM(AZ75:AZ82)</f>
        <v>0</v>
      </c>
    </row>
    <row r="75" spans="2:54" s="1" customFormat="1" ht="21" customHeight="1" x14ac:dyDescent="0.3">
      <c r="B75" s="31"/>
      <c r="C75" s="32">
        <v>52</v>
      </c>
      <c r="D75" s="32" t="s">
        <v>36</v>
      </c>
      <c r="E75" s="33" t="s">
        <v>105</v>
      </c>
      <c r="F75" s="41" t="s">
        <v>175</v>
      </c>
      <c r="G75" s="41"/>
      <c r="H75" s="41"/>
      <c r="I75" s="41"/>
      <c r="J75" s="34" t="s">
        <v>38</v>
      </c>
      <c r="K75" s="35">
        <v>12</v>
      </c>
      <c r="L75" s="42">
        <v>0</v>
      </c>
      <c r="M75" s="42"/>
      <c r="N75" s="38">
        <f t="shared" ref="N75:N79" si="10">ROUND(L75*K75,1)</f>
        <v>0</v>
      </c>
      <c r="O75" s="39"/>
      <c r="P75" s="39"/>
      <c r="Q75" s="40"/>
      <c r="R75" s="36"/>
      <c r="AG75" s="8" t="s">
        <v>34</v>
      </c>
      <c r="AI75" s="8" t="s">
        <v>36</v>
      </c>
      <c r="AJ75" s="8" t="s">
        <v>15</v>
      </c>
      <c r="AN75" s="8" t="s">
        <v>35</v>
      </c>
      <c r="AT75" s="37" t="e">
        <f>IF(#REF!="základní",N75,0)</f>
        <v>#REF!</v>
      </c>
      <c r="AU75" s="37" t="e">
        <f>IF(#REF!="snížená",N75,0)</f>
        <v>#REF!</v>
      </c>
      <c r="AV75" s="37" t="e">
        <f>IF(#REF!="zákl. přenesená",N75,0)</f>
        <v>#REF!</v>
      </c>
      <c r="AW75" s="37" t="e">
        <f>IF(#REF!="sníž. přenesená",N75,0)</f>
        <v>#REF!</v>
      </c>
      <c r="AX75" s="37" t="e">
        <f>IF(#REF!="nulová",N75,0)</f>
        <v>#REF!</v>
      </c>
      <c r="AY75" s="8" t="s">
        <v>13</v>
      </c>
      <c r="AZ75" s="37">
        <f t="shared" ref="AZ75:AZ80" si="11">ROUND(L75*K75,1)</f>
        <v>0</v>
      </c>
      <c r="BA75" s="8" t="s">
        <v>34</v>
      </c>
      <c r="BB75" s="8" t="s">
        <v>106</v>
      </c>
    </row>
    <row r="76" spans="2:54" s="1" customFormat="1" ht="21.75" customHeight="1" x14ac:dyDescent="0.3">
      <c r="B76" s="31"/>
      <c r="C76" s="32">
        <v>53</v>
      </c>
      <c r="D76" s="32" t="s">
        <v>36</v>
      </c>
      <c r="E76" s="33" t="s">
        <v>107</v>
      </c>
      <c r="F76" s="41" t="s">
        <v>175</v>
      </c>
      <c r="G76" s="41"/>
      <c r="H76" s="41"/>
      <c r="I76" s="41"/>
      <c r="J76" s="34" t="s">
        <v>38</v>
      </c>
      <c r="K76" s="35">
        <v>43</v>
      </c>
      <c r="L76" s="42">
        <v>0</v>
      </c>
      <c r="M76" s="42"/>
      <c r="N76" s="38">
        <f t="shared" si="10"/>
        <v>0</v>
      </c>
      <c r="O76" s="39"/>
      <c r="P76" s="39"/>
      <c r="Q76" s="40"/>
      <c r="R76" s="36"/>
      <c r="AG76" s="8" t="s">
        <v>34</v>
      </c>
      <c r="AI76" s="8" t="s">
        <v>36</v>
      </c>
      <c r="AJ76" s="8" t="s">
        <v>15</v>
      </c>
      <c r="AN76" s="8" t="s">
        <v>35</v>
      </c>
      <c r="AT76" s="37" t="e">
        <f>IF(#REF!="základní",N76,0)</f>
        <v>#REF!</v>
      </c>
      <c r="AU76" s="37" t="e">
        <f>IF(#REF!="snížená",N76,0)</f>
        <v>#REF!</v>
      </c>
      <c r="AV76" s="37" t="e">
        <f>IF(#REF!="zákl. přenesená",N76,0)</f>
        <v>#REF!</v>
      </c>
      <c r="AW76" s="37" t="e">
        <f>IF(#REF!="sníž. přenesená",N76,0)</f>
        <v>#REF!</v>
      </c>
      <c r="AX76" s="37" t="e">
        <f>IF(#REF!="nulová",N76,0)</f>
        <v>#REF!</v>
      </c>
      <c r="AY76" s="8" t="s">
        <v>13</v>
      </c>
      <c r="AZ76" s="37">
        <f t="shared" si="11"/>
        <v>0</v>
      </c>
      <c r="BA76" s="8" t="s">
        <v>34</v>
      </c>
      <c r="BB76" s="8" t="s">
        <v>108</v>
      </c>
    </row>
    <row r="77" spans="2:54" s="1" customFormat="1" ht="24" customHeight="1" x14ac:dyDescent="0.3">
      <c r="B77" s="31"/>
      <c r="C77" s="32">
        <v>54</v>
      </c>
      <c r="D77" s="32" t="s">
        <v>36</v>
      </c>
      <c r="E77" s="33" t="s">
        <v>109</v>
      </c>
      <c r="F77" s="41" t="s">
        <v>175</v>
      </c>
      <c r="G77" s="41"/>
      <c r="H77" s="41"/>
      <c r="I77" s="41"/>
      <c r="J77" s="34" t="s">
        <v>38</v>
      </c>
      <c r="K77" s="35">
        <v>4</v>
      </c>
      <c r="L77" s="42">
        <v>0</v>
      </c>
      <c r="M77" s="42"/>
      <c r="N77" s="38">
        <f t="shared" si="10"/>
        <v>0</v>
      </c>
      <c r="O77" s="39"/>
      <c r="P77" s="39"/>
      <c r="Q77" s="40"/>
      <c r="R77" s="36"/>
      <c r="AG77" s="8" t="s">
        <v>34</v>
      </c>
      <c r="AI77" s="8" t="s">
        <v>36</v>
      </c>
      <c r="AJ77" s="8" t="s">
        <v>15</v>
      </c>
      <c r="AN77" s="8" t="s">
        <v>35</v>
      </c>
      <c r="AT77" s="37" t="e">
        <f>IF(#REF!="základní",N77,0)</f>
        <v>#REF!</v>
      </c>
      <c r="AU77" s="37" t="e">
        <f>IF(#REF!="snížená",N77,0)</f>
        <v>#REF!</v>
      </c>
      <c r="AV77" s="37" t="e">
        <f>IF(#REF!="zákl. přenesená",N77,0)</f>
        <v>#REF!</v>
      </c>
      <c r="AW77" s="37" t="e">
        <f>IF(#REF!="sníž. přenesená",N77,0)</f>
        <v>#REF!</v>
      </c>
      <c r="AX77" s="37" t="e">
        <f>IF(#REF!="nulová",N77,0)</f>
        <v>#REF!</v>
      </c>
      <c r="AY77" s="8" t="s">
        <v>13</v>
      </c>
      <c r="AZ77" s="37">
        <f t="shared" si="11"/>
        <v>0</v>
      </c>
      <c r="BA77" s="8" t="s">
        <v>34</v>
      </c>
      <c r="BB77" s="8" t="s">
        <v>110</v>
      </c>
    </row>
    <row r="78" spans="2:54" s="1" customFormat="1" ht="23.25" customHeight="1" x14ac:dyDescent="0.3">
      <c r="B78" s="31"/>
      <c r="C78" s="32">
        <v>55</v>
      </c>
      <c r="D78" s="32" t="s">
        <v>36</v>
      </c>
      <c r="E78" s="33" t="s">
        <v>111</v>
      </c>
      <c r="F78" s="41" t="s">
        <v>175</v>
      </c>
      <c r="G78" s="41"/>
      <c r="H78" s="41"/>
      <c r="I78" s="41"/>
      <c r="J78" s="34" t="s">
        <v>38</v>
      </c>
      <c r="K78" s="35">
        <v>2</v>
      </c>
      <c r="L78" s="42">
        <v>0</v>
      </c>
      <c r="M78" s="42"/>
      <c r="N78" s="38">
        <f t="shared" si="10"/>
        <v>0</v>
      </c>
      <c r="O78" s="39"/>
      <c r="P78" s="39"/>
      <c r="Q78" s="40"/>
      <c r="R78" s="36"/>
      <c r="AG78" s="8" t="s">
        <v>34</v>
      </c>
      <c r="AI78" s="8" t="s">
        <v>36</v>
      </c>
      <c r="AJ78" s="8" t="s">
        <v>15</v>
      </c>
      <c r="AN78" s="8" t="s">
        <v>35</v>
      </c>
      <c r="AT78" s="37" t="e">
        <f>IF(#REF!="základní",N78,0)</f>
        <v>#REF!</v>
      </c>
      <c r="AU78" s="37" t="e">
        <f>IF(#REF!="snížená",N78,0)</f>
        <v>#REF!</v>
      </c>
      <c r="AV78" s="37" t="e">
        <f>IF(#REF!="zákl. přenesená",N78,0)</f>
        <v>#REF!</v>
      </c>
      <c r="AW78" s="37" t="e">
        <f>IF(#REF!="sníž. přenesená",N78,0)</f>
        <v>#REF!</v>
      </c>
      <c r="AX78" s="37" t="e">
        <f>IF(#REF!="nulová",N78,0)</f>
        <v>#REF!</v>
      </c>
      <c r="AY78" s="8" t="s">
        <v>13</v>
      </c>
      <c r="AZ78" s="37">
        <f t="shared" si="11"/>
        <v>0</v>
      </c>
      <c r="BA78" s="8" t="s">
        <v>34</v>
      </c>
      <c r="BB78" s="8" t="s">
        <v>112</v>
      </c>
    </row>
    <row r="79" spans="2:54" s="1" customFormat="1" ht="21.75" customHeight="1" x14ac:dyDescent="0.3">
      <c r="B79" s="31"/>
      <c r="C79" s="32">
        <v>56</v>
      </c>
      <c r="D79" s="32" t="s">
        <v>36</v>
      </c>
      <c r="E79" s="33" t="s">
        <v>133</v>
      </c>
      <c r="F79" s="41" t="s">
        <v>159</v>
      </c>
      <c r="G79" s="41"/>
      <c r="H79" s="41"/>
      <c r="I79" s="41"/>
      <c r="J79" s="34" t="s">
        <v>38</v>
      </c>
      <c r="K79" s="35">
        <v>6</v>
      </c>
      <c r="L79" s="42">
        <v>0</v>
      </c>
      <c r="M79" s="42"/>
      <c r="N79" s="38">
        <f t="shared" si="10"/>
        <v>0</v>
      </c>
      <c r="O79" s="39"/>
      <c r="P79" s="39"/>
      <c r="Q79" s="40"/>
      <c r="R79" s="36"/>
      <c r="AG79" s="8" t="s">
        <v>34</v>
      </c>
      <c r="AI79" s="8" t="s">
        <v>36</v>
      </c>
      <c r="AJ79" s="8" t="s">
        <v>15</v>
      </c>
      <c r="AN79" s="8" t="s">
        <v>35</v>
      </c>
      <c r="AT79" s="37" t="e">
        <f>IF(#REF!="základní",N79,0)</f>
        <v>#REF!</v>
      </c>
      <c r="AU79" s="37" t="e">
        <f>IF(#REF!="snížená",N79,0)</f>
        <v>#REF!</v>
      </c>
      <c r="AV79" s="37" t="e">
        <f>IF(#REF!="zákl. přenesená",N79,0)</f>
        <v>#REF!</v>
      </c>
      <c r="AW79" s="37" t="e">
        <f>IF(#REF!="sníž. přenesená",N79,0)</f>
        <v>#REF!</v>
      </c>
      <c r="AX79" s="37" t="e">
        <f>IF(#REF!="nulová",N79,0)</f>
        <v>#REF!</v>
      </c>
      <c r="AY79" s="8" t="s">
        <v>13</v>
      </c>
      <c r="AZ79" s="37">
        <f t="shared" si="11"/>
        <v>0</v>
      </c>
      <c r="BA79" s="8" t="s">
        <v>34</v>
      </c>
      <c r="BB79" s="8" t="s">
        <v>113</v>
      </c>
    </row>
    <row r="80" spans="2:54" s="1" customFormat="1" ht="22.5" customHeight="1" x14ac:dyDescent="0.3">
      <c r="B80" s="31"/>
      <c r="C80" s="32">
        <v>57</v>
      </c>
      <c r="D80" s="32" t="s">
        <v>36</v>
      </c>
      <c r="E80" s="33" t="s">
        <v>134</v>
      </c>
      <c r="F80" s="41" t="s">
        <v>159</v>
      </c>
      <c r="G80" s="41"/>
      <c r="H80" s="41"/>
      <c r="I80" s="41"/>
      <c r="J80" s="34" t="s">
        <v>38</v>
      </c>
      <c r="K80" s="35">
        <v>1</v>
      </c>
      <c r="L80" s="42">
        <v>0</v>
      </c>
      <c r="M80" s="42"/>
      <c r="N80" s="38">
        <f t="shared" ref="N80" si="12">ROUND(L80*K80,1)</f>
        <v>0</v>
      </c>
      <c r="O80" s="39"/>
      <c r="P80" s="39"/>
      <c r="Q80" s="40"/>
      <c r="R80" s="36"/>
      <c r="AG80" s="8" t="s">
        <v>34</v>
      </c>
      <c r="AI80" s="8" t="s">
        <v>36</v>
      </c>
      <c r="AJ80" s="8" t="s">
        <v>15</v>
      </c>
      <c r="AN80" s="8" t="s">
        <v>35</v>
      </c>
      <c r="AT80" s="37" t="e">
        <f>IF(#REF!="základní",N80,0)</f>
        <v>#REF!</v>
      </c>
      <c r="AU80" s="37" t="e">
        <f>IF(#REF!="snížená",N80,0)</f>
        <v>#REF!</v>
      </c>
      <c r="AV80" s="37" t="e">
        <f>IF(#REF!="zákl. přenesená",N80,0)</f>
        <v>#REF!</v>
      </c>
      <c r="AW80" s="37" t="e">
        <f>IF(#REF!="sníž. přenesená",N80,0)</f>
        <v>#REF!</v>
      </c>
      <c r="AX80" s="37" t="e">
        <f>IF(#REF!="nulová",N80,0)</f>
        <v>#REF!</v>
      </c>
      <c r="AY80" s="8" t="s">
        <v>13</v>
      </c>
      <c r="AZ80" s="37">
        <f t="shared" si="11"/>
        <v>0</v>
      </c>
      <c r="BA80" s="8" t="s">
        <v>34</v>
      </c>
      <c r="BB80" s="8" t="s">
        <v>113</v>
      </c>
    </row>
    <row r="81" spans="2:54" s="1" customFormat="1" ht="23.25" customHeight="1" x14ac:dyDescent="0.3">
      <c r="B81" s="31"/>
      <c r="C81" s="32">
        <v>58</v>
      </c>
      <c r="D81" s="32" t="s">
        <v>36</v>
      </c>
      <c r="E81" s="33" t="s">
        <v>135</v>
      </c>
      <c r="F81" s="41" t="s">
        <v>159</v>
      </c>
      <c r="G81" s="41"/>
      <c r="H81" s="41"/>
      <c r="I81" s="41"/>
      <c r="J81" s="34" t="s">
        <v>38</v>
      </c>
      <c r="K81" s="35">
        <v>4</v>
      </c>
      <c r="L81" s="42">
        <v>0</v>
      </c>
      <c r="M81" s="42"/>
      <c r="N81" s="38">
        <f t="shared" ref="N81:N82" si="13">ROUND(L81*K81,1)</f>
        <v>0</v>
      </c>
      <c r="O81" s="39"/>
      <c r="P81" s="39"/>
      <c r="Q81" s="40"/>
      <c r="R81" s="36"/>
      <c r="AG81" s="8" t="s">
        <v>34</v>
      </c>
      <c r="AI81" s="8" t="s">
        <v>36</v>
      </c>
      <c r="AJ81" s="8" t="s">
        <v>15</v>
      </c>
      <c r="AN81" s="8" t="s">
        <v>35</v>
      </c>
      <c r="AT81" s="37" t="e">
        <f>IF(#REF!="základní",N81,0)</f>
        <v>#REF!</v>
      </c>
      <c r="AU81" s="37" t="e">
        <f>IF(#REF!="snížená",N81,0)</f>
        <v>#REF!</v>
      </c>
      <c r="AV81" s="37" t="e">
        <f>IF(#REF!="zákl. přenesená",N81,0)</f>
        <v>#REF!</v>
      </c>
      <c r="AW81" s="37" t="e">
        <f>IF(#REF!="sníž. přenesená",N81,0)</f>
        <v>#REF!</v>
      </c>
      <c r="AX81" s="37" t="e">
        <f>IF(#REF!="nulová",N81,0)</f>
        <v>#REF!</v>
      </c>
      <c r="AY81" s="8" t="s">
        <v>13</v>
      </c>
      <c r="AZ81" s="37">
        <f t="shared" ref="AZ81:AZ82" si="14">ROUND(L81*K81,1)</f>
        <v>0</v>
      </c>
      <c r="BA81" s="8" t="s">
        <v>34</v>
      </c>
      <c r="BB81" s="8" t="s">
        <v>113</v>
      </c>
    </row>
    <row r="82" spans="2:54" s="1" customFormat="1" ht="23.25" customHeight="1" x14ac:dyDescent="0.3">
      <c r="B82" s="31"/>
      <c r="C82" s="32">
        <v>59</v>
      </c>
      <c r="D82" s="32" t="s">
        <v>36</v>
      </c>
      <c r="E82" s="33" t="s">
        <v>136</v>
      </c>
      <c r="F82" s="41" t="s">
        <v>176</v>
      </c>
      <c r="G82" s="41"/>
      <c r="H82" s="41"/>
      <c r="I82" s="41"/>
      <c r="J82" s="34" t="s">
        <v>38</v>
      </c>
      <c r="K82" s="35">
        <v>23</v>
      </c>
      <c r="L82" s="42">
        <v>0</v>
      </c>
      <c r="M82" s="42"/>
      <c r="N82" s="38">
        <f t="shared" si="13"/>
        <v>0</v>
      </c>
      <c r="O82" s="39"/>
      <c r="P82" s="39"/>
      <c r="Q82" s="40"/>
      <c r="R82" s="36"/>
      <c r="AG82" s="8" t="s">
        <v>34</v>
      </c>
      <c r="AI82" s="8" t="s">
        <v>36</v>
      </c>
      <c r="AJ82" s="8" t="s">
        <v>15</v>
      </c>
      <c r="AN82" s="8" t="s">
        <v>35</v>
      </c>
      <c r="AT82" s="37" t="e">
        <f>IF(#REF!="základní",N82,0)</f>
        <v>#REF!</v>
      </c>
      <c r="AU82" s="37" t="e">
        <f>IF(#REF!="snížená",N82,0)</f>
        <v>#REF!</v>
      </c>
      <c r="AV82" s="37" t="e">
        <f>IF(#REF!="zákl. přenesená",N82,0)</f>
        <v>#REF!</v>
      </c>
      <c r="AW82" s="37" t="e">
        <f>IF(#REF!="sníž. přenesená",N82,0)</f>
        <v>#REF!</v>
      </c>
      <c r="AX82" s="37" t="e">
        <f>IF(#REF!="nulová",N82,0)</f>
        <v>#REF!</v>
      </c>
      <c r="AY82" s="8" t="s">
        <v>13</v>
      </c>
      <c r="AZ82" s="37">
        <f t="shared" si="14"/>
        <v>0</v>
      </c>
      <c r="BA82" s="8" t="s">
        <v>34</v>
      </c>
      <c r="BB82" s="8" t="s">
        <v>114</v>
      </c>
    </row>
  </sheetData>
  <mergeCells count="194">
    <mergeCell ref="F23:I23"/>
    <mergeCell ref="L23:M23"/>
    <mergeCell ref="N23:Q23"/>
    <mergeCell ref="F24:I24"/>
    <mergeCell ref="L24:M24"/>
    <mergeCell ref="N28:Q28"/>
    <mergeCell ref="C2:Q2"/>
    <mergeCell ref="F70:I70"/>
    <mergeCell ref="L70:M70"/>
    <mergeCell ref="N70:Q70"/>
    <mergeCell ref="F25:I25"/>
    <mergeCell ref="L25:M25"/>
    <mergeCell ref="N25:Q25"/>
    <mergeCell ref="F36:I36"/>
    <mergeCell ref="L36:M36"/>
    <mergeCell ref="N36:Q36"/>
    <mergeCell ref="F67:I67"/>
    <mergeCell ref="L67:M67"/>
    <mergeCell ref="N67:Q67"/>
    <mergeCell ref="F68:I68"/>
    <mergeCell ref="L68:M68"/>
    <mergeCell ref="N68:Q68"/>
    <mergeCell ref="F69:I69"/>
    <mergeCell ref="L69:M69"/>
    <mergeCell ref="F20:I20"/>
    <mergeCell ref="L20:M20"/>
    <mergeCell ref="N20:Q20"/>
    <mergeCell ref="F21:I21"/>
    <mergeCell ref="L21:M21"/>
    <mergeCell ref="N21:Q21"/>
    <mergeCell ref="F22:I22"/>
    <mergeCell ref="L22:M22"/>
    <mergeCell ref="N22:Q22"/>
    <mergeCell ref="C7:Q7"/>
    <mergeCell ref="F9:P9"/>
    <mergeCell ref="F10:P10"/>
    <mergeCell ref="M12:P12"/>
    <mergeCell ref="M14:Q14"/>
    <mergeCell ref="M15:Q15"/>
    <mergeCell ref="F17:I17"/>
    <mergeCell ref="L17:M17"/>
    <mergeCell ref="N17:Q17"/>
    <mergeCell ref="N24:Q24"/>
    <mergeCell ref="F26:I26"/>
    <mergeCell ref="L26:M26"/>
    <mergeCell ref="N26:Q26"/>
    <mergeCell ref="F29:I29"/>
    <mergeCell ref="L29:M29"/>
    <mergeCell ref="N29:Q29"/>
    <mergeCell ref="F30:I30"/>
    <mergeCell ref="L30:M30"/>
    <mergeCell ref="N30:Q30"/>
    <mergeCell ref="L28:M28"/>
    <mergeCell ref="F27:I27"/>
    <mergeCell ref="L27:M27"/>
    <mergeCell ref="N27:Q27"/>
    <mergeCell ref="F28:I28"/>
    <mergeCell ref="F31:I31"/>
    <mergeCell ref="L31:M31"/>
    <mergeCell ref="N31:Q31"/>
    <mergeCell ref="F32:I32"/>
    <mergeCell ref="L32:M32"/>
    <mergeCell ref="N32:Q32"/>
    <mergeCell ref="F39:I39"/>
    <mergeCell ref="L39:M39"/>
    <mergeCell ref="N39:Q39"/>
    <mergeCell ref="F37:I37"/>
    <mergeCell ref="L37:M37"/>
    <mergeCell ref="N37:Q37"/>
    <mergeCell ref="F38:I38"/>
    <mergeCell ref="L38:M38"/>
    <mergeCell ref="N38:Q38"/>
    <mergeCell ref="F40:I40"/>
    <mergeCell ref="L40:M40"/>
    <mergeCell ref="F43:I43"/>
    <mergeCell ref="L43:M43"/>
    <mergeCell ref="F45:I45"/>
    <mergeCell ref="L45:M45"/>
    <mergeCell ref="F41:I41"/>
    <mergeCell ref="L41:M41"/>
    <mergeCell ref="F42:I42"/>
    <mergeCell ref="L42:M42"/>
    <mergeCell ref="F47:I47"/>
    <mergeCell ref="L47:M47"/>
    <mergeCell ref="F48:I48"/>
    <mergeCell ref="L48:M48"/>
    <mergeCell ref="F54:I54"/>
    <mergeCell ref="L54:M54"/>
    <mergeCell ref="F49:I49"/>
    <mergeCell ref="L49:M49"/>
    <mergeCell ref="F50:I50"/>
    <mergeCell ref="L50:M50"/>
    <mergeCell ref="F51:I51"/>
    <mergeCell ref="L51:M51"/>
    <mergeCell ref="F52:I52"/>
    <mergeCell ref="L52:M52"/>
    <mergeCell ref="F53:I53"/>
    <mergeCell ref="L53:M53"/>
    <mergeCell ref="F60:I60"/>
    <mergeCell ref="L60:M60"/>
    <mergeCell ref="F61:I61"/>
    <mergeCell ref="L61:M61"/>
    <mergeCell ref="F63:I63"/>
    <mergeCell ref="L63:M63"/>
    <mergeCell ref="F56:I56"/>
    <mergeCell ref="L56:M56"/>
    <mergeCell ref="F58:I58"/>
    <mergeCell ref="L58:M58"/>
    <mergeCell ref="F59:I59"/>
    <mergeCell ref="L59:M59"/>
    <mergeCell ref="L64:M64"/>
    <mergeCell ref="N64:Q64"/>
    <mergeCell ref="F65:I65"/>
    <mergeCell ref="L65:M65"/>
    <mergeCell ref="N65:Q65"/>
    <mergeCell ref="F66:I66"/>
    <mergeCell ref="L66:M66"/>
    <mergeCell ref="N66:Q66"/>
    <mergeCell ref="N69:Q69"/>
    <mergeCell ref="H1:K1"/>
    <mergeCell ref="N18:Q18"/>
    <mergeCell ref="N19:Q19"/>
    <mergeCell ref="N55:Q55"/>
    <mergeCell ref="N57:Q57"/>
    <mergeCell ref="N62:Q62"/>
    <mergeCell ref="N74:Q74"/>
    <mergeCell ref="F33:I33"/>
    <mergeCell ref="L33:M33"/>
    <mergeCell ref="N33:Q33"/>
    <mergeCell ref="F35:I35"/>
    <mergeCell ref="L35:M35"/>
    <mergeCell ref="N35:Q35"/>
    <mergeCell ref="F34:I34"/>
    <mergeCell ref="L34:M34"/>
    <mergeCell ref="N34:Q34"/>
    <mergeCell ref="F44:I44"/>
    <mergeCell ref="L44:M44"/>
    <mergeCell ref="N71:Q71"/>
    <mergeCell ref="F72:I72"/>
    <mergeCell ref="L72:M72"/>
    <mergeCell ref="N72:Q72"/>
    <mergeCell ref="F73:I73"/>
    <mergeCell ref="L73:M73"/>
    <mergeCell ref="F46:I46"/>
    <mergeCell ref="L46:M46"/>
    <mergeCell ref="F71:I71"/>
    <mergeCell ref="L71:M71"/>
    <mergeCell ref="F81:I81"/>
    <mergeCell ref="L81:M81"/>
    <mergeCell ref="N81:Q81"/>
    <mergeCell ref="F82:I82"/>
    <mergeCell ref="L82:M82"/>
    <mergeCell ref="N82:Q82"/>
    <mergeCell ref="F78:I78"/>
    <mergeCell ref="L78:M78"/>
    <mergeCell ref="F79:I79"/>
    <mergeCell ref="L79:M79"/>
    <mergeCell ref="F80:I80"/>
    <mergeCell ref="L80:M80"/>
    <mergeCell ref="F75:I75"/>
    <mergeCell ref="L75:M75"/>
    <mergeCell ref="F76:I76"/>
    <mergeCell ref="L76:M76"/>
    <mergeCell ref="F77:I77"/>
    <mergeCell ref="L77:M77"/>
    <mergeCell ref="N73:Q73"/>
    <mergeCell ref="F64:I64"/>
    <mergeCell ref="N80:Q80"/>
    <mergeCell ref="N79:Q79"/>
    <mergeCell ref="N78:Q78"/>
    <mergeCell ref="N77:Q77"/>
    <mergeCell ref="N76:Q76"/>
    <mergeCell ref="N75:Q75"/>
    <mergeCell ref="N63:Q63"/>
    <mergeCell ref="N61:Q61"/>
    <mergeCell ref="N60:Q60"/>
    <mergeCell ref="N59:Q59"/>
    <mergeCell ref="N58:Q58"/>
    <mergeCell ref="N56:Q56"/>
    <mergeCell ref="N54:Q54"/>
    <mergeCell ref="N53:Q53"/>
    <mergeCell ref="N52:Q52"/>
    <mergeCell ref="N51:Q51"/>
    <mergeCell ref="N50:Q50"/>
    <mergeCell ref="N49:Q49"/>
    <mergeCell ref="N48:Q48"/>
    <mergeCell ref="N47:Q47"/>
    <mergeCell ref="N46:Q46"/>
    <mergeCell ref="N45:Q45"/>
    <mergeCell ref="N44:Q44"/>
    <mergeCell ref="N43:Q43"/>
    <mergeCell ref="N42:Q42"/>
    <mergeCell ref="N41:Q41"/>
    <mergeCell ref="N40:Q40"/>
  </mergeCells>
  <hyperlinks>
    <hyperlink ref="F1:G1" location="C2" display="1) Krycí list rozpočtu"/>
    <hyperlink ref="H1:K1" location="C86" display="2) Rekapitulace rozpočtu"/>
    <hyperlink ref="L1" location="C115" display="3) Rozpočet"/>
  </hyperlinks>
  <pageMargins left="0.58333330000000005" right="0.58333330000000005" top="0.5" bottom="0.46666669999999999" header="0" footer="0"/>
  <pageSetup paperSize="9" scale="41" fitToHeight="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MOBILIÁŘ</vt:lpstr>
      <vt:lpstr>MOBILIÁŘ!Názvy_tisku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2020-02-14T19:14:42Z</cp:lastPrinted>
  <dcterms:created xsi:type="dcterms:W3CDTF">2018-02-16T13:55:36Z</dcterms:created>
  <dcterms:modified xsi:type="dcterms:W3CDTF">2020-03-02T14:42:48Z</dcterms:modified>
</cp:coreProperties>
</file>